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5" activeTab="8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'表9-部门财务支出预算表'!$1:$5</definedName>
  </definedNames>
  <calcPr fullCalcOnLoad="1"/>
</workbook>
</file>

<file path=xl/sharedStrings.xml><?xml version="1.0" encoding="utf-8"?>
<sst xmlns="http://schemas.openxmlformats.org/spreadsheetml/2006/main" count="393" uniqueCount="244">
  <si>
    <t>大武口区部门预算财政拨款收支总表</t>
  </si>
  <si>
    <t>填报单位名称：大武口区环境卫生管理站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</si>
  <si>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</si>
  <si>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</si>
  <si>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</si>
  <si>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</si>
  <si>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</si>
  <si>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</si>
  <si>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</si>
  <si>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</si>
  <si>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</si>
  <si>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</si>
  <si>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</si>
  <si>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</si>
  <si>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</si>
  <si>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</si>
  <si>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</si>
  <si>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</si>
  <si>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</si>
  <si>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</si>
  <si>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</si>
  <si>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</si>
  <si>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</si>
  <si>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</si>
  <si>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</si>
  <si>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</si>
  <si>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</si>
  <si>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</si>
  <si>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</si>
  <si>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</si>
  <si>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</si>
  <si>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</si>
  <si>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</si>
  <si>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</si>
  <si>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</si>
  <si>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</si>
  <si>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</si>
  <si>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</si>
  <si>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</si>
  <si>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</si>
  <si>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</si>
  <si>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</si>
  <si>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</si>
  <si>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</si>
  <si>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</si>
  <si>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</si>
  <si>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</si>
  <si>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</si>
  <si>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大武口区部门预算财政拨款支出总表
</t>
  </si>
  <si>
    <t>填报单位名称： 大武口区环境卫生管理站     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</si>
  <si>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</si>
  <si>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</si>
  <si>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</si>
  <si>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</si>
  <si>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</si>
  <si>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</si>
  <si>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</si>
  <si>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</si>
  <si>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</si>
  <si>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</si>
  <si>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合计</t>
  </si>
  <si>
    <t>2080505</t>
  </si>
  <si>
    <t>机关事业单位基本养老保险缴费支出</t>
  </si>
  <si>
    <t>2101102</t>
  </si>
  <si>
    <t>事业单位医疗</t>
  </si>
  <si>
    <t>2101199</t>
  </si>
  <si>
    <t>其他行政事业单位医疗支出</t>
  </si>
  <si>
    <t>2120501</t>
  </si>
  <si>
    <t>城乡社区环境卫生</t>
  </si>
  <si>
    <t>2210201</t>
  </si>
  <si>
    <t>住房公积金</t>
  </si>
  <si>
    <t>2210203</t>
  </si>
  <si>
    <t>购房补贴</t>
  </si>
  <si>
    <t>大武口区部门一般公共预算财政拨款支出表</t>
  </si>
  <si>
    <t>填报单位名称：                       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</si>
  <si>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</si>
  <si>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</si>
  <si>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</si>
  <si>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</si>
  <si>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</si>
  <si>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</si>
  <si>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</si>
  <si>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</si>
  <si>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</si>
  <si>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**</t>
  </si>
  <si>
    <t>1</t>
  </si>
  <si>
    <t>大武口区一般公共部门预算基本支出表</t>
  </si>
  <si>
    <t>填报单位名称：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</si>
  <si>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</si>
  <si>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</si>
  <si>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</si>
  <si>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</si>
  <si>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</si>
  <si>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</si>
  <si>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　301</t>
  </si>
  <si>
    <t>工资福利支出</t>
  </si>
  <si>
    <t>　　30108</t>
  </si>
  <si>
    <t>机关事业单位基本养老保险缴费</t>
  </si>
  <si>
    <t>　　30112</t>
  </si>
  <si>
    <t>其他社会保障缴费</t>
  </si>
  <si>
    <t>　　30114</t>
  </si>
  <si>
    <t>医疗费</t>
  </si>
  <si>
    <t>　　30101</t>
  </si>
  <si>
    <t>基本工资</t>
  </si>
  <si>
    <t>　　30102</t>
  </si>
  <si>
    <t>津贴补贴</t>
  </si>
  <si>
    <t>　　30103</t>
  </si>
  <si>
    <t>奖金</t>
  </si>
  <si>
    <t>　　30107</t>
  </si>
  <si>
    <t>绩效工资</t>
  </si>
  <si>
    <t>　　30110</t>
  </si>
  <si>
    <t>职工基本医疗保险缴费</t>
  </si>
  <si>
    <t>　　30199</t>
  </si>
  <si>
    <t>其他工资福利支出</t>
  </si>
  <si>
    <t>　　30113</t>
  </si>
  <si>
    <t>　302</t>
  </si>
  <si>
    <t>商品和服务支出</t>
  </si>
  <si>
    <t>　　30201</t>
  </si>
  <si>
    <t>办公费</t>
  </si>
  <si>
    <t>　　30202</t>
  </si>
  <si>
    <t>印刷费</t>
  </si>
  <si>
    <t>　　30203</t>
  </si>
  <si>
    <t>咨询费</t>
  </si>
  <si>
    <t>　　30204</t>
  </si>
  <si>
    <t>手续费</t>
  </si>
  <si>
    <t>　　30205</t>
  </si>
  <si>
    <t>水费</t>
  </si>
  <si>
    <t>　　30206</t>
  </si>
  <si>
    <t>电费</t>
  </si>
  <si>
    <t>　　30213</t>
  </si>
  <si>
    <t>维修（护）费</t>
  </si>
  <si>
    <t>　　30214</t>
  </si>
  <si>
    <t>租赁费</t>
  </si>
  <si>
    <t>　　30218</t>
  </si>
  <si>
    <t>专用材料费</t>
  </si>
  <si>
    <t>　　30228</t>
  </si>
  <si>
    <t>工会经费</t>
  </si>
  <si>
    <t>　　30239</t>
  </si>
  <si>
    <t>其他交通费用</t>
  </si>
  <si>
    <t>　　30299</t>
  </si>
  <si>
    <t>其他商品和服务支出</t>
  </si>
  <si>
    <t>　　30226</t>
  </si>
  <si>
    <t>劳务费</t>
  </si>
  <si>
    <t>　303</t>
  </si>
  <si>
    <t>对个人和家庭的补助</t>
  </si>
  <si>
    <t>　　30305</t>
  </si>
  <si>
    <t>生活补助</t>
  </si>
  <si>
    <t>　　30399</t>
  </si>
  <si>
    <t>其他对个人和家庭的补助</t>
  </si>
  <si>
    <t>大武口区部门预算三公经费表</t>
  </si>
  <si>
    <t>预算单位</t>
  </si>
  <si>
    <t>2019年预算数</t>
  </si>
  <si>
    <t>因公
出国（境）</t>
  </si>
  <si>
    <t>公务用车购置及运行费</t>
  </si>
  <si>
    <t>公务
接待费</t>
  </si>
  <si>
    <t>公务接待费</t>
  </si>
  <si>
    <t>公务车辆
购置费</t>
  </si>
  <si>
    <t>公车运行维护费</t>
  </si>
  <si>
    <t>公务车辆购置费</t>
  </si>
  <si>
    <t>大武口区环境卫生管理站</t>
  </si>
  <si>
    <t>政府性基金预算财政拨款支出表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</si>
  <si>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</si>
  <si>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</si>
  <si>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</si>
  <si>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</si>
  <si>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</si>
  <si>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¦</t>
  </si>
  <si>
    <t>大武口区部门预算收支总表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</si>
  <si>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</si>
  <si>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</si>
  <si>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</si>
  <si>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</si>
  <si>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</si>
  <si>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</si>
  <si>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</si>
  <si>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</si>
  <si>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</si>
  <si>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</si>
  <si>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</si>
  <si>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</si>
  <si>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</si>
  <si>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</si>
  <si>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</si>
  <si>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</si>
  <si>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</si>
  <si>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</si>
  <si>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</si>
  <si>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</si>
  <si>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</si>
  <si>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</si>
  <si>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</si>
  <si>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</si>
  <si>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</si>
  <si>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</si>
  <si>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</si>
  <si>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</si>
  <si>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</si>
  <si>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</si>
  <si>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</si>
  <si>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</si>
  <si>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</si>
  <si>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</si>
  <si>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</si>
  <si>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</si>
  <si>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</si>
  <si>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</si>
  <si>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</si>
  <si>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</si>
  <si>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</si>
  <si>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</si>
  <si>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</si>
  <si>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</si>
  <si>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</si>
  <si>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</si>
  <si>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</si>
  <si>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</si>
  <si>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大武口区部门预算收入总表</t>
  </si>
  <si>
    <t xml:space="preserve"> 填报单位名称：             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</si>
  <si>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</si>
  <si>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</si>
  <si>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</si>
  <si>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</si>
  <si>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</si>
  <si>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</si>
  <si>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</si>
  <si>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</si>
  <si>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</si>
  <si>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</si>
  <si>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</si>
  <si>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</si>
  <si>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</si>
  <si>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</si>
  <si>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</si>
  <si>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</si>
  <si>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大武口区部门预算财务支出预算表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</si>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</sst>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0_ "/>
    <numFmt numFmtId="181" formatCode="#,##0_ "/>
    <numFmt numFmtId="182" formatCode="0_);[Red]\(0\)"/>
    <numFmt numFmtId="183" formatCode="0.00_ "/>
    <numFmt numFmtId="184" formatCode="#,##0;[Red]#,##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宋体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u val="single"/>
      <sz val="11"/>
      <color indexed="20"/>
      <name val="宋体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9"/>
      <color indexed="8"/>
      <name val="Courier New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4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0" fillId="0" borderId="4" applyNumberFormat="0" applyFill="0" applyAlignment="0" applyProtection="0"/>
    <xf numFmtId="0" fontId="45" fillId="12" borderId="0" applyNumberFormat="0" applyBorder="0" applyAlignment="0" applyProtection="0"/>
    <xf numFmtId="0" fontId="26" fillId="0" borderId="5" applyNumberFormat="0" applyFill="0" applyAlignment="0" applyProtection="0"/>
    <xf numFmtId="0" fontId="45" fillId="13" borderId="0" applyNumberFormat="0" applyBorder="0" applyAlignment="0" applyProtection="0"/>
    <xf numFmtId="0" fontId="32" fillId="9" borderId="6" applyNumberFormat="0" applyAlignment="0" applyProtection="0"/>
    <xf numFmtId="0" fontId="24" fillId="14" borderId="0" applyNumberFormat="0" applyBorder="0" applyAlignment="0" applyProtection="0"/>
    <xf numFmtId="0" fontId="30" fillId="9" borderId="1" applyNumberFormat="0" applyAlignment="0" applyProtection="0"/>
    <xf numFmtId="0" fontId="37" fillId="15" borderId="7" applyNumberFormat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35" fillId="0" borderId="8" applyNumberFormat="0" applyFill="0" applyAlignment="0" applyProtection="0"/>
    <xf numFmtId="0" fontId="39" fillId="0" borderId="9" applyNumberFormat="0" applyFill="0" applyAlignment="0" applyProtection="0"/>
    <xf numFmtId="0" fontId="24" fillId="18" borderId="0" applyNumberFormat="0" applyBorder="0" applyAlignment="0" applyProtection="0"/>
    <xf numFmtId="0" fontId="42" fillId="19" borderId="0" applyNumberFormat="0" applyBorder="0" applyAlignment="0" applyProtection="0"/>
    <xf numFmtId="0" fontId="34" fillId="14" borderId="0" applyNumberFormat="0" applyBorder="0" applyAlignment="0" applyProtection="0"/>
    <xf numFmtId="0" fontId="2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3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24" fillId="31" borderId="0" applyNumberFormat="0" applyBorder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24" fillId="2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4" fillId="36" borderId="0" applyNumberFormat="0" applyBorder="0" applyAlignment="0" applyProtection="0"/>
    <xf numFmtId="0" fontId="24" fillId="37" borderId="0" applyNumberFormat="0" applyBorder="0" applyAlignment="0" applyProtection="0"/>
    <xf numFmtId="0" fontId="45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9" borderId="0" applyNumberFormat="0" applyBorder="0" applyAlignment="0" applyProtection="0"/>
    <xf numFmtId="0" fontId="23" fillId="39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40" borderId="0" applyNumberFormat="0" applyBorder="0" applyAlignment="0" applyProtection="0"/>
    <xf numFmtId="0" fontId="23" fillId="15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49" fontId="8" fillId="0" borderId="11" xfId="87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49" fontId="8" fillId="0" borderId="11" xfId="87" applyNumberFormat="1" applyFont="1" applyFill="1" applyBorder="1" applyAlignment="1" applyProtection="1">
      <alignment horizontal="left"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81" fontId="9" fillId="0" borderId="11" xfId="0" applyNumberFormat="1" applyFont="1" applyFill="1" applyBorder="1" applyAlignment="1" applyProtection="1">
      <alignment/>
      <protection/>
    </xf>
    <xf numFmtId="3" fontId="8" fillId="0" borderId="11" xfId="87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3" fontId="1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3" fontId="10" fillId="0" borderId="13" xfId="0" applyNumberFormat="1" applyFont="1" applyFill="1" applyBorder="1" applyAlignment="1" applyProtection="1">
      <alignment horizontal="left" vertical="center" wrapText="1"/>
      <protection/>
    </xf>
    <xf numFmtId="181" fontId="9" fillId="0" borderId="14" xfId="0" applyNumberFormat="1" applyFont="1" applyFill="1" applyBorder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9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181" fontId="9" fillId="0" borderId="11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 applyProtection="1">
      <alignment/>
      <protection/>
    </xf>
    <xf numFmtId="181" fontId="9" fillId="0" borderId="11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left" wrapText="1"/>
      <protection/>
    </xf>
    <xf numFmtId="0" fontId="9" fillId="9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37" borderId="12" xfId="0" applyFont="1" applyFill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right" wrapText="1"/>
      <protection/>
    </xf>
    <xf numFmtId="0" fontId="9" fillId="15" borderId="12" xfId="0" applyFont="1" applyFill="1" applyBorder="1" applyAlignment="1" applyProtection="1">
      <alignment horizontal="center" vertical="center" wrapText="1"/>
      <protection/>
    </xf>
    <xf numFmtId="0" fontId="9" fillId="15" borderId="12" xfId="0" applyFont="1" applyFill="1" applyBorder="1" applyAlignment="1" applyProtection="1">
      <alignment horizontal="right" vertical="center" wrapText="1"/>
      <protection/>
    </xf>
    <xf numFmtId="0" fontId="9" fillId="15" borderId="12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181" fontId="10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11" xfId="0" applyFont="1" applyBorder="1" applyAlignment="1" applyProtection="1">
      <alignment horizontal="center" vertical="center"/>
      <protection/>
    </xf>
    <xf numFmtId="181" fontId="10" fillId="37" borderId="11" xfId="0" applyNumberFormat="1" applyFont="1" applyFill="1" applyBorder="1" applyAlignment="1" applyProtection="1">
      <alignment horizontal="right" vertical="center"/>
      <protection/>
    </xf>
    <xf numFmtId="9" fontId="10" fillId="37" borderId="11" xfId="0" applyNumberFormat="1" applyFont="1" applyFill="1" applyBorder="1" applyAlignment="1" applyProtection="1">
      <alignment horizontal="right" vertical="center"/>
      <protection/>
    </xf>
    <xf numFmtId="9" fontId="9" fillId="0" borderId="1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/>
      <protection/>
    </xf>
    <xf numFmtId="0" fontId="9" fillId="10" borderId="12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180" fontId="17" fillId="0" borderId="13" xfId="0" applyNumberFormat="1" applyFont="1" applyFill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180" fontId="17" fillId="0" borderId="11" xfId="0" applyNumberFormat="1" applyFont="1" applyFill="1" applyBorder="1" applyAlignment="1" applyProtection="1">
      <alignment/>
      <protection/>
    </xf>
    <xf numFmtId="180" fontId="17" fillId="0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181" fontId="9" fillId="10" borderId="11" xfId="0" applyNumberFormat="1" applyFont="1" applyFill="1" applyBorder="1" applyAlignment="1" applyProtection="1">
      <alignment horizontal="right" vertical="center"/>
      <protection/>
    </xf>
    <xf numFmtId="181" fontId="10" fillId="10" borderId="11" xfId="0" applyNumberFormat="1" applyFont="1" applyFill="1" applyBorder="1" applyAlignment="1" applyProtection="1">
      <alignment horizontal="center" vertical="center"/>
      <protection/>
    </xf>
    <xf numFmtId="49" fontId="4" fillId="37" borderId="11" xfId="87" applyNumberFormat="1" applyFont="1" applyFill="1" applyBorder="1" applyAlignment="1" applyProtection="1">
      <alignment horizontal="left" vertical="center"/>
      <protection/>
    </xf>
    <xf numFmtId="3" fontId="4" fillId="37" borderId="11" xfId="87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182" fontId="20" fillId="0" borderId="13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83" fontId="9" fillId="0" borderId="18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0" fontId="2" fillId="0" borderId="18" xfId="0" applyNumberFormat="1" applyFont="1" applyBorder="1" applyAlignment="1" applyProtection="1">
      <alignment horizontal="center" vertical="center"/>
      <protection/>
    </xf>
    <xf numFmtId="181" fontId="9" fillId="0" borderId="19" xfId="0" applyNumberFormat="1" applyFont="1" applyFill="1" applyBorder="1" applyAlignment="1" applyProtection="1">
      <alignment/>
      <protection/>
    </xf>
    <xf numFmtId="181" fontId="9" fillId="0" borderId="20" xfId="0" applyNumberFormat="1" applyFont="1" applyFill="1" applyBorder="1" applyAlignment="1" applyProtection="1">
      <alignment/>
      <protection/>
    </xf>
    <xf numFmtId="10" fontId="9" fillId="0" borderId="11" xfId="0" applyNumberFormat="1" applyFont="1" applyFill="1" applyBorder="1" applyAlignment="1" applyProtection="1">
      <alignment vertical="center"/>
      <protection/>
    </xf>
    <xf numFmtId="181" fontId="9" fillId="0" borderId="17" xfId="0" applyNumberFormat="1" applyFont="1" applyFill="1" applyBorder="1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3" fontId="10" fillId="0" borderId="21" xfId="0" applyNumberFormat="1" applyFont="1" applyFill="1" applyBorder="1" applyAlignment="1" applyProtection="1">
      <alignment horizontal="left" vertical="center" wrapText="1"/>
      <protection/>
    </xf>
    <xf numFmtId="181" fontId="9" fillId="0" borderId="22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181" fontId="9" fillId="0" borderId="17" xfId="0" applyNumberFormat="1" applyFont="1" applyBorder="1" applyAlignment="1" applyProtection="1">
      <alignment/>
      <protection/>
    </xf>
    <xf numFmtId="10" fontId="9" fillId="0" borderId="1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1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/>
      <protection/>
    </xf>
    <xf numFmtId="181" fontId="9" fillId="0" borderId="22" xfId="0" applyNumberFormat="1" applyFont="1" applyBorder="1" applyAlignment="1" applyProtection="1">
      <alignment/>
      <protection/>
    </xf>
    <xf numFmtId="181" fontId="9" fillId="0" borderId="14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9" borderId="12" xfId="0" applyFont="1" applyFill="1" applyBorder="1" applyAlignment="1" applyProtection="1">
      <alignment horizontal="center" vertical="center"/>
      <protection/>
    </xf>
    <xf numFmtId="4" fontId="9" fillId="9" borderId="12" xfId="0" applyNumberFormat="1" applyFont="1" applyFill="1" applyBorder="1" applyAlignment="1" applyProtection="1">
      <alignment horizontal="center" vertical="center" wrapText="1"/>
      <protection/>
    </xf>
    <xf numFmtId="0" fontId="9" fillId="9" borderId="12" xfId="0" applyFont="1" applyFill="1" applyBorder="1" applyAlignment="1" applyProtection="1">
      <alignment horizontal="left" vertical="center"/>
      <protection/>
    </xf>
    <xf numFmtId="181" fontId="22" fillId="9" borderId="12" xfId="0" applyNumberFormat="1" applyFont="1" applyFill="1" applyBorder="1" applyAlignment="1" applyProtection="1">
      <alignment horizontal="right" vertical="center"/>
      <protection/>
    </xf>
    <xf numFmtId="0" fontId="9" fillId="9" borderId="12" xfId="0" applyFont="1" applyFill="1" applyBorder="1" applyAlignment="1" applyProtection="1">
      <alignment vertical="center"/>
      <protection/>
    </xf>
    <xf numFmtId="181" fontId="9" fillId="9" borderId="12" xfId="0" applyNumberFormat="1" applyFont="1" applyFill="1" applyBorder="1" applyAlignment="1" applyProtection="1">
      <alignment horizontal="center" vertical="center"/>
      <protection/>
    </xf>
    <xf numFmtId="181" fontId="22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181" fontId="9" fillId="37" borderId="12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181" fontId="22" fillId="37" borderId="12" xfId="0" applyNumberFormat="1" applyFont="1" applyFill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181" fontId="22" fillId="0" borderId="12" xfId="0" applyNumberFormat="1" applyFont="1" applyBorder="1" applyAlignment="1" applyProtection="1">
      <alignment/>
      <protection/>
    </xf>
    <xf numFmtId="181" fontId="22" fillId="0" borderId="12" xfId="0" applyNumberFormat="1" applyFont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left"/>
      <protection/>
    </xf>
    <xf numFmtId="181" fontId="9" fillId="0" borderId="12" xfId="0" applyNumberFormat="1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181" fontId="9" fillId="0" borderId="12" xfId="0" applyNumberFormat="1" applyFont="1" applyFill="1" applyBorder="1" applyAlignment="1" applyProtection="1">
      <alignment horizontal="center" vertical="center"/>
      <protection/>
    </xf>
    <xf numFmtId="184" fontId="9" fillId="9" borderId="12" xfId="0" applyNumberFormat="1" applyFont="1" applyFill="1" applyBorder="1" applyAlignment="1" applyProtection="1">
      <alignment horizontal="right" vertical="center"/>
      <protection/>
    </xf>
    <xf numFmtId="184" fontId="9" fillId="9" borderId="12" xfId="0" applyNumberFormat="1" applyFont="1" applyFill="1" applyBorder="1" applyAlignment="1" applyProtection="1">
      <alignment horizontal="center" vertical="center"/>
      <protection/>
    </xf>
    <xf numFmtId="184" fontId="9" fillId="0" borderId="12" xfId="0" applyNumberFormat="1" applyFont="1" applyBorder="1" applyAlignment="1" applyProtection="1">
      <alignment horizontal="right" vertical="center"/>
      <protection/>
    </xf>
    <xf numFmtId="184" fontId="9" fillId="37" borderId="12" xfId="0" applyNumberFormat="1" applyFont="1" applyFill="1" applyBorder="1" applyAlignment="1" applyProtection="1">
      <alignment horizontal="center" vertical="center"/>
      <protection/>
    </xf>
    <xf numFmtId="184" fontId="9" fillId="0" borderId="12" xfId="0" applyNumberFormat="1" applyFont="1" applyBorder="1" applyAlignment="1" applyProtection="1">
      <alignment horizontal="center" vertical="center"/>
      <protection/>
    </xf>
    <xf numFmtId="184" fontId="9" fillId="37" borderId="12" xfId="0" applyNumberFormat="1" applyFont="1" applyFill="1" applyBorder="1" applyAlignment="1" applyProtection="1">
      <alignment horizontal="right" vertical="center"/>
      <protection/>
    </xf>
    <xf numFmtId="184" fontId="9" fillId="0" borderId="12" xfId="0" applyNumberFormat="1" applyFont="1" applyFill="1" applyBorder="1" applyAlignment="1" applyProtection="1">
      <alignment horizontal="right" vertical="center"/>
      <protection/>
    </xf>
    <xf numFmtId="184" fontId="9" fillId="0" borderId="12" xfId="0" applyNumberFormat="1" applyFont="1" applyFill="1" applyBorder="1" applyAlignment="1" applyProtection="1">
      <alignment vertical="center"/>
      <protection/>
    </xf>
    <xf numFmtId="184" fontId="9" fillId="37" borderId="12" xfId="0" applyNumberFormat="1" applyFont="1" applyFill="1" applyBorder="1" applyAlignment="1" applyProtection="1">
      <alignment vertical="center"/>
      <protection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_Sheet5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0">
      <selection activeCell="C44" sqref="C44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31.5" customHeight="1">
      <c r="A1" s="8" t="s">
        <v>0</v>
      </c>
      <c r="B1" s="8"/>
      <c r="C1" s="8"/>
      <c r="D1" s="8"/>
      <c r="E1" s="8"/>
      <c r="F1" s="8"/>
    </row>
    <row r="2" spans="1:6" s="1" customFormat="1" ht="14.25" customHeight="1">
      <c r="A2" s="117" t="s">
        <v>1</v>
      </c>
      <c r="B2" s="117"/>
      <c r="C2" s="118"/>
      <c r="D2" s="119"/>
      <c r="E2" s="120"/>
      <c r="F2" s="120" t="s">
        <v>2</v>
      </c>
    </row>
    <row r="3" spans="1:6" s="1" customFormat="1" ht="19.5" customHeight="1">
      <c r="A3" s="121" t="s">
        <v>3</v>
      </c>
      <c r="B3" s="121"/>
      <c r="C3" s="121" t="s">
        <v>4</v>
      </c>
      <c r="D3" s="121"/>
      <c r="E3" s="121"/>
      <c r="F3" s="121"/>
    </row>
    <row r="4" spans="1:6" s="1" customFormat="1" ht="24" customHeight="1">
      <c r="A4" s="122" t="s">
        <v>5</v>
      </c>
      <c r="B4" s="122" t="s">
        <v>6</v>
      </c>
      <c r="C4" s="122" t="s">
        <v>7</v>
      </c>
      <c r="D4" s="122" t="s">
        <v>6</v>
      </c>
      <c r="E4" s="123" t="s">
        <v>8</v>
      </c>
      <c r="F4" s="123" t="s">
        <v>9</v>
      </c>
    </row>
    <row r="5" spans="1:6" s="1" customFormat="1" ht="24" customHeight="1">
      <c r="A5" s="124" t="s">
        <v>10</v>
      </c>
      <c r="B5" s="125">
        <f>B6</f>
        <v>24685529</v>
      </c>
      <c r="C5" s="126" t="s">
        <v>11</v>
      </c>
      <c r="D5" s="127">
        <f aca="true" t="shared" si="0" ref="D5:F5">SUM(D6:D34)</f>
        <v>24658529</v>
      </c>
      <c r="E5" s="127">
        <f t="shared" si="0"/>
        <v>24658529</v>
      </c>
      <c r="F5" s="127">
        <f t="shared" si="0"/>
        <v>0</v>
      </c>
    </row>
    <row r="6" spans="1:6" s="1" customFormat="1" ht="19.5" customHeight="1">
      <c r="A6" s="108" t="s">
        <v>12</v>
      </c>
      <c r="B6" s="128">
        <f>B7+B8</f>
        <v>24685529</v>
      </c>
      <c r="C6" s="129" t="s">
        <v>13</v>
      </c>
      <c r="D6" s="130"/>
      <c r="E6" s="130"/>
      <c r="F6" s="131"/>
    </row>
    <row r="7" spans="1:6" s="1" customFormat="1" ht="19.5" customHeight="1">
      <c r="A7" s="132" t="s">
        <v>14</v>
      </c>
      <c r="B7" s="128">
        <v>24685529</v>
      </c>
      <c r="C7" s="129" t="s">
        <v>15</v>
      </c>
      <c r="D7" s="130"/>
      <c r="E7" s="130"/>
      <c r="F7" s="131"/>
    </row>
    <row r="8" spans="1:6" s="1" customFormat="1" ht="19.5" customHeight="1">
      <c r="A8" s="132" t="s">
        <v>16</v>
      </c>
      <c r="B8" s="133">
        <v>0</v>
      </c>
      <c r="C8" s="129" t="s">
        <v>17</v>
      </c>
      <c r="D8" s="130"/>
      <c r="E8" s="130"/>
      <c r="F8" s="131"/>
    </row>
    <row r="9" spans="1:6" s="1" customFormat="1" ht="19.5" customHeight="1">
      <c r="A9" s="134"/>
      <c r="B9" s="135"/>
      <c r="C9" s="129" t="s">
        <v>18</v>
      </c>
      <c r="D9" s="130"/>
      <c r="E9" s="130"/>
      <c r="F9" s="131"/>
    </row>
    <row r="10" spans="1:6" s="1" customFormat="1" ht="19.5" customHeight="1">
      <c r="A10" s="134"/>
      <c r="B10" s="136"/>
      <c r="C10" s="129" t="s">
        <v>19</v>
      </c>
      <c r="D10" s="130"/>
      <c r="E10" s="130"/>
      <c r="F10" s="131"/>
    </row>
    <row r="11" spans="1:6" s="1" customFormat="1" ht="19.5" customHeight="1">
      <c r="A11" s="134"/>
      <c r="B11" s="136"/>
      <c r="C11" s="129" t="s">
        <v>20</v>
      </c>
      <c r="D11" s="130"/>
      <c r="E11" s="130"/>
      <c r="F11" s="131"/>
    </row>
    <row r="12" spans="1:6" s="1" customFormat="1" ht="19.5" customHeight="1">
      <c r="A12" s="134"/>
      <c r="B12" s="136"/>
      <c r="C12" s="129" t="s">
        <v>21</v>
      </c>
      <c r="D12" s="130"/>
      <c r="E12" s="130"/>
      <c r="F12" s="131"/>
    </row>
    <row r="13" spans="1:6" s="1" customFormat="1" ht="19.5" customHeight="1">
      <c r="A13" s="134"/>
      <c r="B13" s="136"/>
      <c r="C13" s="129" t="s">
        <v>22</v>
      </c>
      <c r="D13" s="130">
        <v>463220</v>
      </c>
      <c r="E13" s="130">
        <v>463220</v>
      </c>
      <c r="F13" s="131"/>
    </row>
    <row r="14" spans="1:6" s="1" customFormat="1" ht="19.5" customHeight="1">
      <c r="A14" s="134"/>
      <c r="B14" s="136"/>
      <c r="C14" s="129" t="s">
        <v>23</v>
      </c>
      <c r="D14" s="130"/>
      <c r="E14" s="130"/>
      <c r="F14" s="131"/>
    </row>
    <row r="15" spans="1:6" s="1" customFormat="1" ht="19.5" customHeight="1">
      <c r="A15" s="134"/>
      <c r="B15" s="136"/>
      <c r="C15" s="129" t="s">
        <v>24</v>
      </c>
      <c r="D15" s="130">
        <v>22400</v>
      </c>
      <c r="E15" s="130">
        <v>22400</v>
      </c>
      <c r="F15" s="131"/>
    </row>
    <row r="16" spans="1:6" s="1" customFormat="1" ht="19.5" customHeight="1">
      <c r="A16" s="134"/>
      <c r="B16" s="136"/>
      <c r="C16" s="129" t="s">
        <v>25</v>
      </c>
      <c r="D16" s="130"/>
      <c r="E16" s="130"/>
      <c r="F16" s="131"/>
    </row>
    <row r="17" spans="1:6" s="1" customFormat="1" ht="19.5" customHeight="1">
      <c r="A17" s="134"/>
      <c r="B17" s="136"/>
      <c r="C17" s="129" t="s">
        <v>26</v>
      </c>
      <c r="D17" s="130">
        <v>23085438</v>
      </c>
      <c r="E17" s="130">
        <v>23085438</v>
      </c>
      <c r="F17" s="131">
        <v>0</v>
      </c>
    </row>
    <row r="18" spans="1:6" s="1" customFormat="1" ht="19.5" customHeight="1">
      <c r="A18" s="137"/>
      <c r="B18" s="133"/>
      <c r="C18" s="129" t="s">
        <v>27</v>
      </c>
      <c r="D18" s="130"/>
      <c r="E18" s="130"/>
      <c r="F18" s="131"/>
    </row>
    <row r="19" spans="1:6" s="1" customFormat="1" ht="19.5" customHeight="1">
      <c r="A19" s="134"/>
      <c r="B19" s="136"/>
      <c r="C19" s="129" t="s">
        <v>28</v>
      </c>
      <c r="D19" s="130"/>
      <c r="E19" s="130"/>
      <c r="F19" s="131"/>
    </row>
    <row r="20" spans="1:6" s="1" customFormat="1" ht="19.5" customHeight="1">
      <c r="A20" s="134"/>
      <c r="B20" s="133"/>
      <c r="C20" s="129" t="s">
        <v>29</v>
      </c>
      <c r="D20" s="130"/>
      <c r="E20" s="130"/>
      <c r="F20" s="131"/>
    </row>
    <row r="21" spans="1:6" s="1" customFormat="1" ht="19.5" customHeight="1">
      <c r="A21" s="137"/>
      <c r="B21" s="136"/>
      <c r="C21" s="129" t="s">
        <v>30</v>
      </c>
      <c r="D21" s="130"/>
      <c r="E21" s="130"/>
      <c r="F21" s="131"/>
    </row>
    <row r="22" spans="1:6" s="1" customFormat="1" ht="19.5" customHeight="1">
      <c r="A22" s="134"/>
      <c r="B22" s="136"/>
      <c r="C22" s="129" t="s">
        <v>31</v>
      </c>
      <c r="D22" s="130"/>
      <c r="E22" s="130"/>
      <c r="F22" s="131"/>
    </row>
    <row r="23" spans="1:6" s="1" customFormat="1" ht="19.5" customHeight="1">
      <c r="A23" s="134"/>
      <c r="B23" s="136"/>
      <c r="C23" s="129" t="s">
        <v>32</v>
      </c>
      <c r="D23" s="130"/>
      <c r="E23" s="130"/>
      <c r="F23" s="131"/>
    </row>
    <row r="24" spans="1:6" s="1" customFormat="1" ht="19.5" customHeight="1">
      <c r="A24" s="134"/>
      <c r="B24" s="136"/>
      <c r="C24" s="129" t="s">
        <v>33</v>
      </c>
      <c r="D24" s="130"/>
      <c r="E24" s="130"/>
      <c r="F24" s="131"/>
    </row>
    <row r="25" spans="1:6" s="1" customFormat="1" ht="19.5" customHeight="1">
      <c r="A25" s="134"/>
      <c r="B25" s="136"/>
      <c r="C25" s="129" t="s">
        <v>34</v>
      </c>
      <c r="D25" s="130">
        <v>587471</v>
      </c>
      <c r="E25" s="130">
        <v>587471</v>
      </c>
      <c r="F25" s="131"/>
    </row>
    <row r="26" spans="1:6" s="1" customFormat="1" ht="19.5" customHeight="1">
      <c r="A26" s="134"/>
      <c r="B26" s="136"/>
      <c r="C26" s="129" t="s">
        <v>35</v>
      </c>
      <c r="D26" s="130"/>
      <c r="E26" s="130"/>
      <c r="F26" s="131"/>
    </row>
    <row r="27" spans="1:6" s="1" customFormat="1" ht="19.5" customHeight="1">
      <c r="A27" s="134"/>
      <c r="B27" s="136"/>
      <c r="C27" s="129" t="s">
        <v>36</v>
      </c>
      <c r="D27" s="130"/>
      <c r="E27" s="130"/>
      <c r="F27" s="131"/>
    </row>
    <row r="28" spans="1:6" s="1" customFormat="1" ht="19.5" customHeight="1">
      <c r="A28" s="134"/>
      <c r="B28" s="136"/>
      <c r="C28" s="129" t="s">
        <v>37</v>
      </c>
      <c r="D28" s="130"/>
      <c r="E28" s="130"/>
      <c r="F28" s="131"/>
    </row>
    <row r="29" spans="1:6" s="1" customFormat="1" ht="19.5" customHeight="1">
      <c r="A29" s="134"/>
      <c r="B29" s="136"/>
      <c r="C29" s="129" t="s">
        <v>38</v>
      </c>
      <c r="D29" s="130"/>
      <c r="E29" s="130"/>
      <c r="F29" s="131"/>
    </row>
    <row r="30" spans="1:6" s="1" customFormat="1" ht="19.5" customHeight="1">
      <c r="A30" s="134"/>
      <c r="B30" s="136"/>
      <c r="C30" s="129" t="s">
        <v>39</v>
      </c>
      <c r="D30" s="130">
        <v>500000</v>
      </c>
      <c r="E30" s="130">
        <v>500000</v>
      </c>
      <c r="F30" s="131"/>
    </row>
    <row r="31" spans="1:6" s="1" customFormat="1" ht="19.5" customHeight="1">
      <c r="A31" s="134"/>
      <c r="B31" s="136"/>
      <c r="C31" s="129" t="s">
        <v>40</v>
      </c>
      <c r="D31" s="130"/>
      <c r="E31" s="138"/>
      <c r="F31" s="131"/>
    </row>
    <row r="32" spans="1:6" s="1" customFormat="1" ht="19.5" customHeight="1">
      <c r="A32" s="134"/>
      <c r="B32" s="136"/>
      <c r="C32" s="129" t="s">
        <v>41</v>
      </c>
      <c r="D32" s="130"/>
      <c r="E32" s="130"/>
      <c r="F32" s="131"/>
    </row>
    <row r="33" spans="1:6" s="1" customFormat="1" ht="19.5" customHeight="1">
      <c r="A33" s="134"/>
      <c r="B33" s="136"/>
      <c r="C33" s="129" t="s">
        <v>42</v>
      </c>
      <c r="D33" s="130"/>
      <c r="E33" s="130"/>
      <c r="F33" s="131"/>
    </row>
    <row r="34" spans="1:6" s="1" customFormat="1" ht="19.5" customHeight="1">
      <c r="A34" s="134"/>
      <c r="B34" s="136"/>
      <c r="C34" s="129" t="s">
        <v>43</v>
      </c>
      <c r="D34" s="130"/>
      <c r="E34" s="138"/>
      <c r="F34" s="131"/>
    </row>
    <row r="35" spans="1:6" s="1" customFormat="1" ht="19.5" customHeight="1">
      <c r="A35" s="139"/>
      <c r="B35" s="128"/>
      <c r="C35" s="140"/>
      <c r="D35" s="130"/>
      <c r="E35" s="141"/>
      <c r="F35" s="130"/>
    </row>
    <row r="36" spans="1:6" s="1" customFormat="1" ht="19.5" customHeight="1">
      <c r="A36" s="124" t="s">
        <v>44</v>
      </c>
      <c r="B36" s="125">
        <f aca="true" t="shared" si="1" ref="B36:F36">B37+B38</f>
        <v>217293.55</v>
      </c>
      <c r="C36" s="126" t="s">
        <v>45</v>
      </c>
      <c r="D36" s="142">
        <f t="shared" si="1"/>
        <v>0</v>
      </c>
      <c r="E36" s="143">
        <f t="shared" si="1"/>
        <v>0</v>
      </c>
      <c r="F36" s="142">
        <f t="shared" si="1"/>
        <v>0</v>
      </c>
    </row>
    <row r="37" spans="1:6" s="1" customFormat="1" ht="19.5" customHeight="1">
      <c r="A37" s="132" t="s">
        <v>14</v>
      </c>
      <c r="B37" s="133">
        <v>217293.55</v>
      </c>
      <c r="C37" s="132" t="s">
        <v>14</v>
      </c>
      <c r="D37" s="144"/>
      <c r="E37" s="145"/>
      <c r="F37" s="144"/>
    </row>
    <row r="38" spans="1:6" s="1" customFormat="1" ht="19.5" customHeight="1">
      <c r="A38" s="132" t="s">
        <v>16</v>
      </c>
      <c r="B38" s="133"/>
      <c r="C38" s="132" t="s">
        <v>16</v>
      </c>
      <c r="D38" s="144"/>
      <c r="E38" s="146"/>
      <c r="F38" s="147"/>
    </row>
    <row r="39" spans="1:6" s="1" customFormat="1" ht="19.5" customHeight="1">
      <c r="A39" s="121" t="s">
        <v>46</v>
      </c>
      <c r="B39" s="128">
        <f aca="true" t="shared" si="2" ref="B39:F39">B5+B36</f>
        <v>24902822.55</v>
      </c>
      <c r="C39" s="121" t="s">
        <v>47</v>
      </c>
      <c r="D39" s="148">
        <f t="shared" si="2"/>
        <v>24658529</v>
      </c>
      <c r="E39" s="149">
        <f t="shared" si="2"/>
        <v>24658529</v>
      </c>
      <c r="F39" s="150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12.57421875" style="1" customWidth="1"/>
    <col min="2" max="2" width="31.28125" style="1" customWidth="1"/>
    <col min="3" max="3" width="15.57421875" style="1" customWidth="1"/>
    <col min="4" max="4" width="16.8515625" style="1" customWidth="1"/>
    <col min="5" max="5" width="14.42187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</cols>
  <sheetData>
    <row r="1" spans="1:9" s="1" customFormat="1" ht="31.5" customHeight="1">
      <c r="A1" s="106" t="s">
        <v>48</v>
      </c>
      <c r="B1" s="107"/>
      <c r="C1" s="107"/>
      <c r="D1" s="107"/>
      <c r="E1" s="107"/>
      <c r="F1" s="107"/>
      <c r="G1" s="107"/>
      <c r="H1" s="107"/>
      <c r="I1" s="107"/>
    </row>
    <row r="2" spans="1:9" s="1" customFormat="1" ht="21.75" customHeight="1">
      <c r="A2" s="83" t="s">
        <v>49</v>
      </c>
      <c r="B2" s="83"/>
      <c r="C2" s="83"/>
      <c r="D2" s="83"/>
      <c r="E2" s="83"/>
      <c r="F2" s="83"/>
      <c r="G2" s="83"/>
      <c r="H2" s="83"/>
      <c r="I2" s="83"/>
    </row>
    <row r="3" spans="1:9" s="1" customFormat="1" ht="22.5" customHeight="1">
      <c r="A3" s="108" t="s">
        <v>50</v>
      </c>
      <c r="B3" s="108"/>
      <c r="C3" s="108" t="s">
        <v>51</v>
      </c>
      <c r="D3" s="108" t="s">
        <v>52</v>
      </c>
      <c r="E3" s="108"/>
      <c r="F3" s="108"/>
      <c r="G3" s="108"/>
      <c r="H3" s="108"/>
      <c r="I3" s="108"/>
    </row>
    <row r="4" spans="1:9" s="1" customFormat="1" ht="31.5" customHeight="1">
      <c r="A4" s="108" t="s">
        <v>53</v>
      </c>
      <c r="B4" s="108" t="s">
        <v>54</v>
      </c>
      <c r="C4" s="108"/>
      <c r="D4" s="108" t="s">
        <v>12</v>
      </c>
      <c r="E4" s="108" t="s">
        <v>55</v>
      </c>
      <c r="F4" s="50" t="s">
        <v>56</v>
      </c>
      <c r="G4" s="50" t="s">
        <v>57</v>
      </c>
      <c r="H4" s="50" t="s">
        <v>58</v>
      </c>
      <c r="I4" s="50" t="s">
        <v>59</v>
      </c>
    </row>
    <row r="5" spans="1:9" s="1" customFormat="1" ht="20.25" customHeight="1">
      <c r="A5" s="109"/>
      <c r="B5" s="109"/>
      <c r="C5" s="109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109">
        <v>7</v>
      </c>
    </row>
    <row r="6" spans="1:9" s="1" customFormat="1" ht="21" customHeight="1">
      <c r="A6" s="110" t="s">
        <v>60</v>
      </c>
      <c r="B6" s="110"/>
      <c r="C6" s="79">
        <f>C7+C8+C9+C10+C11+C12+C13</f>
        <v>24658528.56</v>
      </c>
      <c r="D6" s="79">
        <f>D8+D9+D10+D11+D12+D13</f>
        <v>24201860.56</v>
      </c>
      <c r="E6" s="79">
        <f>E8+E9+E10+E11+E12+E13</f>
        <v>11451861</v>
      </c>
      <c r="F6" s="79">
        <f>SUM(F9:F28)</f>
        <v>0</v>
      </c>
      <c r="G6" s="79">
        <f>SUM(G9:G28)</f>
        <v>12750000</v>
      </c>
      <c r="H6" s="79">
        <f>SUM(H9:H28)</f>
        <v>0</v>
      </c>
      <c r="I6" s="79">
        <f>SUM(I9:I28)</f>
        <v>0</v>
      </c>
    </row>
    <row r="7" spans="1:9" s="1" customFormat="1" ht="21" customHeight="1">
      <c r="A7" s="17" t="s">
        <v>61</v>
      </c>
      <c r="B7" s="17" t="s">
        <v>62</v>
      </c>
      <c r="C7" s="18">
        <v>456668</v>
      </c>
      <c r="D7" s="18">
        <v>456668</v>
      </c>
      <c r="E7" s="18">
        <v>456668</v>
      </c>
      <c r="F7" s="18"/>
      <c r="G7" s="18"/>
      <c r="H7" s="18"/>
      <c r="I7" s="18"/>
    </row>
    <row r="8" spans="1:9" s="1" customFormat="1" ht="21" customHeight="1">
      <c r="A8" s="17" t="s">
        <v>63</v>
      </c>
      <c r="B8" s="20" t="s">
        <v>64</v>
      </c>
      <c r="C8" s="18">
        <v>6552</v>
      </c>
      <c r="D8" s="18">
        <v>6552</v>
      </c>
      <c r="E8" s="18">
        <v>6552</v>
      </c>
      <c r="F8" s="18"/>
      <c r="G8" s="18"/>
      <c r="H8" s="18"/>
      <c r="I8" s="18"/>
    </row>
    <row r="9" spans="1:9" ht="24" customHeight="1">
      <c r="A9" s="17" t="s">
        <v>65</v>
      </c>
      <c r="B9" s="20" t="s">
        <v>66</v>
      </c>
      <c r="C9" s="18">
        <v>22400</v>
      </c>
      <c r="D9" s="18">
        <v>22400</v>
      </c>
      <c r="E9" s="18">
        <v>22400</v>
      </c>
      <c r="F9" s="19"/>
      <c r="G9" s="19"/>
      <c r="H9" s="19"/>
      <c r="I9" s="19"/>
    </row>
    <row r="10" spans="1:9" ht="24" customHeight="1">
      <c r="A10" s="17" t="s">
        <v>67</v>
      </c>
      <c r="B10" s="20" t="s">
        <v>68</v>
      </c>
      <c r="C10" s="18">
        <v>23085437.56</v>
      </c>
      <c r="D10" s="18">
        <v>23085437.56</v>
      </c>
      <c r="E10" s="18">
        <v>10335438</v>
      </c>
      <c r="F10" s="18"/>
      <c r="G10" s="18">
        <v>12750000</v>
      </c>
      <c r="H10" s="96"/>
      <c r="I10" s="96"/>
    </row>
    <row r="11" spans="1:9" ht="24" customHeight="1">
      <c r="A11" s="17" t="s">
        <v>69</v>
      </c>
      <c r="B11" s="20" t="s">
        <v>70</v>
      </c>
      <c r="C11" s="18">
        <v>369973</v>
      </c>
      <c r="D11" s="18">
        <v>369973</v>
      </c>
      <c r="E11" s="18">
        <v>369973</v>
      </c>
      <c r="F11" s="18"/>
      <c r="G11" s="18"/>
      <c r="H11" s="18"/>
      <c r="I11" s="18"/>
    </row>
    <row r="12" spans="1:9" ht="24" customHeight="1">
      <c r="A12" s="17" t="s">
        <v>71</v>
      </c>
      <c r="B12" s="20" t="s">
        <v>72</v>
      </c>
      <c r="C12" s="18">
        <v>217498</v>
      </c>
      <c r="D12" s="18">
        <v>217498</v>
      </c>
      <c r="E12" s="18">
        <v>217498</v>
      </c>
      <c r="F12" s="18"/>
      <c r="G12" s="18"/>
      <c r="H12" s="18"/>
      <c r="I12" s="18"/>
    </row>
    <row r="13" spans="1:9" ht="24" customHeight="1">
      <c r="A13" s="17" t="s">
        <v>67</v>
      </c>
      <c r="B13" s="17" t="s">
        <v>68</v>
      </c>
      <c r="C13" s="18">
        <v>500000</v>
      </c>
      <c r="D13" s="18">
        <v>500000</v>
      </c>
      <c r="E13" s="18">
        <v>500000</v>
      </c>
      <c r="F13" s="18"/>
      <c r="G13" s="18"/>
      <c r="H13" s="18"/>
      <c r="I13" s="18"/>
    </row>
    <row r="14" spans="1:9" ht="24" customHeight="1">
      <c r="A14" s="21"/>
      <c r="B14" s="22"/>
      <c r="C14" s="18"/>
      <c r="D14" s="18"/>
      <c r="E14" s="18"/>
      <c r="F14" s="18"/>
      <c r="G14" s="18"/>
      <c r="H14" s="18"/>
      <c r="I14" s="18"/>
    </row>
    <row r="15" spans="1:9" ht="24" customHeight="1">
      <c r="A15" s="21"/>
      <c r="B15" s="22"/>
      <c r="C15" s="19"/>
      <c r="D15" s="19"/>
      <c r="E15" s="19"/>
      <c r="F15" s="19"/>
      <c r="G15" s="19"/>
      <c r="H15" s="19"/>
      <c r="I15" s="19"/>
    </row>
    <row r="16" spans="1:9" ht="24" customHeight="1">
      <c r="A16" s="21"/>
      <c r="B16" s="22"/>
      <c r="C16" s="19"/>
      <c r="D16" s="19"/>
      <c r="E16" s="19"/>
      <c r="F16" s="19"/>
      <c r="G16" s="19"/>
      <c r="H16" s="19"/>
      <c r="I16" s="19"/>
    </row>
    <row r="17" spans="1:9" ht="24" customHeight="1">
      <c r="A17" s="21"/>
      <c r="B17" s="22"/>
      <c r="C17" s="19"/>
      <c r="D17" s="19"/>
      <c r="E17" s="19"/>
      <c r="F17" s="19"/>
      <c r="G17" s="19"/>
      <c r="H17" s="19"/>
      <c r="I17" s="19"/>
    </row>
    <row r="18" spans="1:9" ht="24" customHeight="1">
      <c r="A18" s="21"/>
      <c r="B18" s="22"/>
      <c r="C18" s="19"/>
      <c r="D18" s="19"/>
      <c r="E18" s="19"/>
      <c r="F18" s="19"/>
      <c r="G18" s="19"/>
      <c r="H18" s="19"/>
      <c r="I18" s="19"/>
    </row>
    <row r="19" spans="1:9" ht="24" customHeight="1">
      <c r="A19" s="21"/>
      <c r="B19" s="22"/>
      <c r="C19" s="19"/>
      <c r="D19" s="19"/>
      <c r="E19" s="19"/>
      <c r="F19" s="19"/>
      <c r="G19" s="19"/>
      <c r="H19" s="19"/>
      <c r="I19" s="19"/>
    </row>
    <row r="20" spans="1:9" ht="24" customHeight="1">
      <c r="A20" s="21"/>
      <c r="B20" s="22"/>
      <c r="C20" s="19"/>
      <c r="D20" s="19"/>
      <c r="E20" s="19"/>
      <c r="F20" s="19"/>
      <c r="G20" s="19"/>
      <c r="H20" s="19"/>
      <c r="I20" s="19"/>
    </row>
    <row r="21" spans="1:9" ht="24" customHeight="1">
      <c r="A21" s="21"/>
      <c r="B21" s="22"/>
      <c r="C21" s="19"/>
      <c r="D21" s="26"/>
      <c r="E21" s="26"/>
      <c r="F21" s="26"/>
      <c r="G21" s="26"/>
      <c r="H21" s="26"/>
      <c r="I21" s="26"/>
    </row>
    <row r="22" spans="1:9" ht="24" customHeight="1">
      <c r="A22" s="21"/>
      <c r="B22" s="22"/>
      <c r="C22" s="26"/>
      <c r="D22" s="26"/>
      <c r="E22" s="26"/>
      <c r="F22" s="26"/>
      <c r="G22" s="26"/>
      <c r="H22" s="26"/>
      <c r="I22" s="26"/>
    </row>
    <row r="23" spans="1:9" ht="24" customHeight="1">
      <c r="A23" s="21"/>
      <c r="B23" s="22"/>
      <c r="C23" s="26"/>
      <c r="D23" s="26"/>
      <c r="E23" s="26"/>
      <c r="F23" s="26"/>
      <c r="G23" s="26"/>
      <c r="H23" s="26"/>
      <c r="I23" s="26"/>
    </row>
    <row r="24" spans="1:9" ht="24" customHeight="1">
      <c r="A24" s="21"/>
      <c r="B24" s="22"/>
      <c r="C24" s="19"/>
      <c r="D24" s="26"/>
      <c r="E24" s="19"/>
      <c r="F24" s="19"/>
      <c r="G24" s="19"/>
      <c r="H24" s="19"/>
      <c r="I24" s="19"/>
    </row>
    <row r="25" spans="1:9" ht="24" customHeight="1">
      <c r="A25" s="21"/>
      <c r="B25" s="22"/>
      <c r="C25" s="101"/>
      <c r="D25" s="26"/>
      <c r="E25" s="39"/>
      <c r="F25" s="26"/>
      <c r="G25" s="26"/>
      <c r="H25" s="26"/>
      <c r="I25" s="26"/>
    </row>
    <row r="26" spans="1:9" ht="24" customHeight="1">
      <c r="A26" s="111"/>
      <c r="B26" s="112"/>
      <c r="C26" s="113"/>
      <c r="D26" s="114"/>
      <c r="E26" s="114"/>
      <c r="F26" s="114"/>
      <c r="G26" s="114"/>
      <c r="H26" s="114"/>
      <c r="I26" s="114"/>
    </row>
    <row r="27" spans="1:9" ht="24" customHeight="1">
      <c r="A27" s="115"/>
      <c r="B27" s="116"/>
      <c r="C27" s="40"/>
      <c r="D27" s="40"/>
      <c r="E27" s="40"/>
      <c r="F27" s="40"/>
      <c r="G27" s="40"/>
      <c r="H27" s="40"/>
      <c r="I27" s="40"/>
    </row>
    <row r="28" spans="1:9" ht="24" customHeight="1">
      <c r="A28" s="115"/>
      <c r="B28" s="116"/>
      <c r="C28" s="40"/>
      <c r="D28" s="40"/>
      <c r="E28" s="40"/>
      <c r="F28" s="40"/>
      <c r="G28" s="40"/>
      <c r="H28" s="40"/>
      <c r="I28" s="40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17" sqref="H17"/>
    </sheetView>
  </sheetViews>
  <sheetFormatPr defaultColWidth="9.140625" defaultRowHeight="12.75" customHeight="1"/>
  <cols>
    <col min="1" max="1" width="11.140625" style="1" customWidth="1"/>
    <col min="2" max="2" width="30.28125" style="1" customWidth="1"/>
    <col min="3" max="4" width="17.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s="1" customFormat="1" ht="24.75" customHeight="1">
      <c r="A1" s="8" t="s">
        <v>73</v>
      </c>
      <c r="B1" s="8"/>
      <c r="C1" s="8"/>
      <c r="D1" s="8"/>
      <c r="E1" s="8"/>
      <c r="F1" s="8"/>
      <c r="G1" s="8"/>
      <c r="H1" s="8"/>
    </row>
    <row r="2" spans="1:8" s="1" customFormat="1" ht="21" customHeight="1">
      <c r="A2" s="83" t="s">
        <v>74</v>
      </c>
      <c r="B2" s="83"/>
      <c r="C2" s="83"/>
      <c r="D2" s="83"/>
      <c r="E2" s="83"/>
      <c r="F2" s="83"/>
      <c r="G2" s="83"/>
      <c r="H2" s="83"/>
    </row>
    <row r="3" spans="1:8" s="1" customFormat="1" ht="25.5" customHeight="1">
      <c r="A3" s="84" t="s">
        <v>50</v>
      </c>
      <c r="B3" s="84"/>
      <c r="C3" s="84" t="s">
        <v>75</v>
      </c>
      <c r="D3" s="84" t="s">
        <v>76</v>
      </c>
      <c r="E3" s="84"/>
      <c r="F3" s="84"/>
      <c r="G3" s="36" t="s">
        <v>77</v>
      </c>
      <c r="H3" s="36"/>
    </row>
    <row r="4" spans="1:8" s="1" customFormat="1" ht="12" customHeight="1">
      <c r="A4" s="84"/>
      <c r="B4" s="84"/>
      <c r="C4" s="84"/>
      <c r="D4" s="84" t="s">
        <v>60</v>
      </c>
      <c r="E4" s="85" t="s">
        <v>78</v>
      </c>
      <c r="F4" s="84" t="s">
        <v>79</v>
      </c>
      <c r="G4" s="36" t="s">
        <v>80</v>
      </c>
      <c r="H4" s="36" t="s">
        <v>81</v>
      </c>
    </row>
    <row r="5" spans="1:8" s="1" customFormat="1" ht="15" customHeight="1">
      <c r="A5" s="84" t="s">
        <v>82</v>
      </c>
      <c r="B5" s="84" t="s">
        <v>83</v>
      </c>
      <c r="C5" s="84"/>
      <c r="D5" s="84"/>
      <c r="E5" s="85"/>
      <c r="F5" s="84"/>
      <c r="G5" s="36"/>
      <c r="H5" s="36"/>
    </row>
    <row r="6" spans="1:8" s="1" customFormat="1" ht="21.75" customHeight="1">
      <c r="A6" s="86" t="s">
        <v>84</v>
      </c>
      <c r="B6" s="87" t="s">
        <v>84</v>
      </c>
      <c r="C6" s="87" t="s">
        <v>85</v>
      </c>
      <c r="D6" s="88">
        <v>2</v>
      </c>
      <c r="E6" s="88">
        <v>3</v>
      </c>
      <c r="F6" s="88">
        <v>4</v>
      </c>
      <c r="G6" s="89">
        <v>5</v>
      </c>
      <c r="H6" s="89">
        <v>6</v>
      </c>
    </row>
    <row r="7" spans="1:8" s="1" customFormat="1" ht="21.75" customHeight="1">
      <c r="A7" s="90"/>
      <c r="B7" s="91"/>
      <c r="C7" s="92">
        <f>C8+C9+C10+C11+C12+C13+C14</f>
        <v>29417891.96</v>
      </c>
      <c r="D7" s="18">
        <f>D8+D9+D10+D11+D12+D13+D14</f>
        <v>24658528.56</v>
      </c>
      <c r="E7" s="18">
        <f>E8+E9+E10+E11+E12+E13+E14</f>
        <v>24158529</v>
      </c>
      <c r="F7" s="18">
        <f>F8+F9+F10+F11+F12+F13+F14</f>
        <v>500000</v>
      </c>
      <c r="G7" s="93">
        <f>D7-C7</f>
        <v>-4759363.400000002</v>
      </c>
      <c r="H7" s="94">
        <v>-0.1617</v>
      </c>
    </row>
    <row r="8" spans="1:8" s="1" customFormat="1" ht="24.75" customHeight="1">
      <c r="A8" s="17" t="s">
        <v>61</v>
      </c>
      <c r="B8" s="17" t="s">
        <v>62</v>
      </c>
      <c r="C8" s="38">
        <v>574533.4</v>
      </c>
      <c r="D8" s="18">
        <v>456668</v>
      </c>
      <c r="E8" s="18">
        <v>456668</v>
      </c>
      <c r="F8" s="18"/>
      <c r="G8" s="93">
        <f aca="true" t="shared" si="0" ref="G8:G14">D8-C8</f>
        <v>-117865.40000000002</v>
      </c>
      <c r="H8" s="94">
        <v>-0.2051</v>
      </c>
    </row>
    <row r="9" spans="1:8" s="1" customFormat="1" ht="24.75" customHeight="1">
      <c r="A9" s="17" t="s">
        <v>63</v>
      </c>
      <c r="B9" s="20" t="s">
        <v>64</v>
      </c>
      <c r="C9" s="26">
        <v>262867.31</v>
      </c>
      <c r="D9" s="18">
        <v>6552</v>
      </c>
      <c r="E9" s="18">
        <v>6552</v>
      </c>
      <c r="F9" s="18"/>
      <c r="G9" s="93">
        <f t="shared" si="0"/>
        <v>-256315.31</v>
      </c>
      <c r="H9" s="94">
        <v>-0.9751000000000001</v>
      </c>
    </row>
    <row r="10" spans="1:8" s="1" customFormat="1" ht="24.75" customHeight="1">
      <c r="A10" s="17" t="s">
        <v>65</v>
      </c>
      <c r="B10" s="20" t="s">
        <v>66</v>
      </c>
      <c r="C10" s="26">
        <v>23100</v>
      </c>
      <c r="D10" s="18">
        <v>22400</v>
      </c>
      <c r="E10" s="18">
        <v>22400</v>
      </c>
      <c r="F10" s="18"/>
      <c r="G10" s="93">
        <f t="shared" si="0"/>
        <v>-700</v>
      </c>
      <c r="H10" s="94">
        <v>-0.030299999999999997</v>
      </c>
    </row>
    <row r="11" spans="1:8" s="1" customFormat="1" ht="24" customHeight="1">
      <c r="A11" s="17" t="s">
        <v>67</v>
      </c>
      <c r="B11" s="20" t="s">
        <v>68</v>
      </c>
      <c r="C11" s="26">
        <v>27953020.25</v>
      </c>
      <c r="D11" s="18">
        <v>23085437.56</v>
      </c>
      <c r="E11" s="18">
        <v>23085438</v>
      </c>
      <c r="F11" s="19"/>
      <c r="G11" s="93">
        <f t="shared" si="0"/>
        <v>-4867582.690000001</v>
      </c>
      <c r="H11" s="94">
        <v>-0.1741</v>
      </c>
    </row>
    <row r="12" spans="1:8" ht="24" customHeight="1">
      <c r="A12" s="17" t="s">
        <v>69</v>
      </c>
      <c r="B12" s="20" t="s">
        <v>70</v>
      </c>
      <c r="C12" s="19">
        <v>386873</v>
      </c>
      <c r="D12" s="18">
        <v>369973</v>
      </c>
      <c r="E12" s="18">
        <v>369973</v>
      </c>
      <c r="F12" s="19"/>
      <c r="G12" s="93">
        <f t="shared" si="0"/>
        <v>-16900</v>
      </c>
      <c r="H12" s="94">
        <v>-0.0437</v>
      </c>
    </row>
    <row r="13" spans="1:8" ht="24" customHeight="1">
      <c r="A13" s="17" t="s">
        <v>71</v>
      </c>
      <c r="B13" s="20" t="s">
        <v>72</v>
      </c>
      <c r="C13" s="19">
        <v>217498</v>
      </c>
      <c r="D13" s="18">
        <v>217498</v>
      </c>
      <c r="E13" s="18">
        <v>217498</v>
      </c>
      <c r="F13" s="95"/>
      <c r="G13" s="93">
        <f t="shared" si="0"/>
        <v>0</v>
      </c>
      <c r="H13" s="93">
        <f>G13/C13*100%</f>
        <v>0</v>
      </c>
    </row>
    <row r="14" spans="1:8" ht="24" customHeight="1">
      <c r="A14" s="17" t="s">
        <v>67</v>
      </c>
      <c r="B14" s="17" t="s">
        <v>68</v>
      </c>
      <c r="C14" s="19">
        <v>0</v>
      </c>
      <c r="D14" s="18">
        <v>500000</v>
      </c>
      <c r="E14" s="18">
        <v>0</v>
      </c>
      <c r="F14" s="18">
        <v>500000</v>
      </c>
      <c r="G14" s="93">
        <f t="shared" si="0"/>
        <v>500000</v>
      </c>
      <c r="H14" s="93"/>
    </row>
    <row r="15" spans="1:8" ht="24" customHeight="1">
      <c r="A15" s="23"/>
      <c r="B15" s="27"/>
      <c r="C15" s="19"/>
      <c r="D15" s="96"/>
      <c r="E15" s="96"/>
      <c r="F15" s="95"/>
      <c r="G15" s="38"/>
      <c r="H15" s="97"/>
    </row>
    <row r="16" spans="1:8" ht="24" customHeight="1">
      <c r="A16" s="23"/>
      <c r="B16" s="27"/>
      <c r="C16" s="19"/>
      <c r="D16" s="19"/>
      <c r="E16" s="19"/>
      <c r="F16" s="98"/>
      <c r="G16" s="38"/>
      <c r="H16" s="97"/>
    </row>
    <row r="17" spans="1:8" ht="24" customHeight="1">
      <c r="A17" s="23"/>
      <c r="B17" s="22"/>
      <c r="C17" s="19"/>
      <c r="D17" s="19"/>
      <c r="E17" s="19"/>
      <c r="F17" s="98"/>
      <c r="G17" s="38"/>
      <c r="H17" s="97"/>
    </row>
    <row r="18" spans="1:8" ht="24" customHeight="1">
      <c r="A18" s="23"/>
      <c r="B18" s="27"/>
      <c r="C18" s="19"/>
      <c r="D18" s="19"/>
      <c r="E18" s="19"/>
      <c r="F18" s="98"/>
      <c r="G18" s="38"/>
      <c r="H18" s="97"/>
    </row>
    <row r="19" spans="1:8" ht="24" customHeight="1">
      <c r="A19" s="99"/>
      <c r="B19" s="100"/>
      <c r="C19" s="96"/>
      <c r="D19" s="96"/>
      <c r="E19" s="19"/>
      <c r="F19" s="98"/>
      <c r="G19" s="38"/>
      <c r="H19" s="97"/>
    </row>
    <row r="20" spans="1:8" ht="24" customHeight="1">
      <c r="A20" s="21"/>
      <c r="B20" s="22"/>
      <c r="C20" s="19"/>
      <c r="D20" s="19"/>
      <c r="E20" s="19"/>
      <c r="F20" s="98"/>
      <c r="G20" s="38"/>
      <c r="H20" s="97"/>
    </row>
    <row r="21" spans="1:8" ht="24" customHeight="1">
      <c r="A21" s="21"/>
      <c r="B21" s="22"/>
      <c r="C21" s="19"/>
      <c r="D21" s="19"/>
      <c r="E21" s="19"/>
      <c r="F21" s="98"/>
      <c r="G21" s="38"/>
      <c r="H21" s="97"/>
    </row>
    <row r="22" spans="1:8" ht="24" customHeight="1">
      <c r="A22" s="21"/>
      <c r="B22" s="22"/>
      <c r="C22" s="19"/>
      <c r="D22" s="19"/>
      <c r="E22" s="19"/>
      <c r="F22" s="98"/>
      <c r="G22" s="38"/>
      <c r="H22" s="97"/>
    </row>
    <row r="23" spans="1:8" ht="24" customHeight="1">
      <c r="A23" s="21"/>
      <c r="B23" s="22"/>
      <c r="C23" s="19"/>
      <c r="D23" s="19"/>
      <c r="E23" s="19"/>
      <c r="F23" s="98"/>
      <c r="G23" s="38"/>
      <c r="H23" s="97"/>
    </row>
    <row r="24" spans="1:8" ht="24" customHeight="1">
      <c r="A24" s="21"/>
      <c r="B24" s="22"/>
      <c r="C24" s="19"/>
      <c r="D24" s="19"/>
      <c r="E24" s="26"/>
      <c r="F24" s="98"/>
      <c r="G24" s="38"/>
      <c r="H24" s="97"/>
    </row>
    <row r="25" spans="1:8" ht="24" customHeight="1">
      <c r="A25" s="21"/>
      <c r="B25" s="22"/>
      <c r="C25" s="19"/>
      <c r="D25" s="26"/>
      <c r="E25" s="26"/>
      <c r="F25" s="98"/>
      <c r="G25" s="38"/>
      <c r="H25" s="97"/>
    </row>
    <row r="26" spans="1:8" ht="24" customHeight="1">
      <c r="A26" s="21"/>
      <c r="B26" s="22"/>
      <c r="C26" s="19"/>
      <c r="D26" s="26"/>
      <c r="E26" s="26"/>
      <c r="F26" s="98"/>
      <c r="G26" s="38"/>
      <c r="H26" s="97"/>
    </row>
    <row r="27" spans="1:8" ht="24" customHeight="1">
      <c r="A27" s="21"/>
      <c r="B27" s="22"/>
      <c r="C27" s="19"/>
      <c r="D27" s="19"/>
      <c r="E27" s="19"/>
      <c r="F27" s="98"/>
      <c r="G27" s="38"/>
      <c r="H27" s="97"/>
    </row>
    <row r="28" spans="1:8" ht="24" customHeight="1">
      <c r="A28" s="21"/>
      <c r="B28" s="22"/>
      <c r="C28" s="26"/>
      <c r="D28" s="19"/>
      <c r="E28" s="39"/>
      <c r="F28" s="101"/>
      <c r="G28" s="38"/>
      <c r="H28" s="97"/>
    </row>
    <row r="29" spans="1:8" ht="24" customHeight="1">
      <c r="A29" s="102"/>
      <c r="B29" s="103"/>
      <c r="C29" s="40"/>
      <c r="D29" s="40"/>
      <c r="E29" s="40"/>
      <c r="F29" s="104"/>
      <c r="G29" s="40"/>
      <c r="H29" s="105"/>
    </row>
    <row r="30" spans="1:8" ht="24" customHeight="1">
      <c r="A30" s="102"/>
      <c r="B30" s="103"/>
      <c r="C30" s="40"/>
      <c r="D30" s="40"/>
      <c r="E30" s="40"/>
      <c r="F30" s="104"/>
      <c r="G30" s="40"/>
      <c r="H30" s="105"/>
    </row>
    <row r="31" spans="1:8" ht="24" customHeight="1">
      <c r="A31" s="102"/>
      <c r="B31" s="103"/>
      <c r="C31" s="40"/>
      <c r="D31" s="40"/>
      <c r="E31" s="40"/>
      <c r="F31" s="104"/>
      <c r="G31" s="40"/>
      <c r="H31" s="105"/>
    </row>
    <row r="32" ht="24" customHeight="1"/>
    <row r="33" ht="24" customHeight="1"/>
    <row r="34" ht="24" customHeight="1"/>
    <row r="35" ht="24" customHeight="1"/>
    <row r="36" ht="24" customHeight="1"/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C44" sqref="C44:C46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74" t="s">
        <v>86</v>
      </c>
      <c r="B1" s="75"/>
      <c r="C1" s="75"/>
      <c r="D1" s="75"/>
      <c r="E1" s="75"/>
    </row>
    <row r="2" spans="1:5" s="1" customFormat="1" ht="15.75" customHeight="1">
      <c r="A2" s="76" t="s">
        <v>87</v>
      </c>
      <c r="B2" s="76"/>
      <c r="C2" s="77"/>
      <c r="D2" s="77"/>
      <c r="E2" s="78" t="s">
        <v>2</v>
      </c>
    </row>
    <row r="3" spans="1:5" s="1" customFormat="1" ht="24.75" customHeight="1">
      <c r="A3" s="60" t="s">
        <v>88</v>
      </c>
      <c r="B3" s="60"/>
      <c r="C3" s="60" t="s">
        <v>89</v>
      </c>
      <c r="D3" s="60"/>
      <c r="E3" s="60"/>
    </row>
    <row r="4" spans="1:5" s="1" customFormat="1" ht="33.75" customHeight="1">
      <c r="A4" s="60" t="s">
        <v>90</v>
      </c>
      <c r="B4" s="60" t="s">
        <v>91</v>
      </c>
      <c r="C4" s="60" t="s">
        <v>60</v>
      </c>
      <c r="D4" s="60" t="s">
        <v>92</v>
      </c>
      <c r="E4" s="60" t="s">
        <v>93</v>
      </c>
    </row>
    <row r="5" spans="1:5" s="1" customFormat="1" ht="20.25" customHeight="1">
      <c r="A5" s="60" t="s">
        <v>84</v>
      </c>
      <c r="B5" s="60" t="s">
        <v>84</v>
      </c>
      <c r="C5" s="60">
        <v>1</v>
      </c>
      <c r="D5" s="60">
        <v>2</v>
      </c>
      <c r="E5" s="60">
        <v>3</v>
      </c>
    </row>
    <row r="6" spans="1:5" s="1" customFormat="1" ht="20.25" customHeight="1">
      <c r="A6" s="79"/>
      <c r="B6" s="80" t="s">
        <v>60</v>
      </c>
      <c r="C6" s="79">
        <f>C7+C28+C43</f>
        <v>24658528.19</v>
      </c>
      <c r="D6" s="79">
        <f>D7+D28+D43</f>
        <v>8991932.64</v>
      </c>
      <c r="E6" s="79">
        <f>E7+E28+E43</f>
        <v>15666595</v>
      </c>
    </row>
    <row r="7" spans="1:5" s="1" customFormat="1" ht="25.5" customHeight="1">
      <c r="A7" s="17" t="s">
        <v>94</v>
      </c>
      <c r="B7" s="20" t="s">
        <v>95</v>
      </c>
      <c r="C7" s="79">
        <f>SUM(C8:C27)</f>
        <v>8474994.64</v>
      </c>
      <c r="D7" s="79">
        <f>D8+D9+D10+D11+D12+D13+D14+D15+D16+D17+D18+D19+D20+D22+D21+D23+D24+D25+D26+D27</f>
        <v>8474994.64</v>
      </c>
      <c r="E7" s="79"/>
    </row>
    <row r="8" spans="1:5" s="1" customFormat="1" ht="25.5" customHeight="1">
      <c r="A8" s="81" t="s">
        <v>96</v>
      </c>
      <c r="B8" s="82" t="s">
        <v>97</v>
      </c>
      <c r="C8" s="82">
        <v>444764</v>
      </c>
      <c r="D8" s="82">
        <v>444764</v>
      </c>
      <c r="E8" s="82"/>
    </row>
    <row r="9" spans="1:5" ht="24" customHeight="1">
      <c r="A9" s="81" t="s">
        <v>98</v>
      </c>
      <c r="B9" s="82" t="s">
        <v>99</v>
      </c>
      <c r="C9" s="82">
        <v>11904</v>
      </c>
      <c r="D9" s="82">
        <v>11904</v>
      </c>
      <c r="E9" s="82"/>
    </row>
    <row r="10" spans="1:5" ht="24" customHeight="1">
      <c r="A10" s="81" t="s">
        <v>98</v>
      </c>
      <c r="B10" s="82" t="s">
        <v>99</v>
      </c>
      <c r="C10" s="82">
        <v>6552</v>
      </c>
      <c r="D10" s="82">
        <v>6552</v>
      </c>
      <c r="E10" s="82"/>
    </row>
    <row r="11" spans="1:5" ht="24" customHeight="1">
      <c r="A11" s="81" t="s">
        <v>100</v>
      </c>
      <c r="B11" s="82" t="s">
        <v>101</v>
      </c>
      <c r="C11" s="82">
        <v>22400</v>
      </c>
      <c r="D11" s="82">
        <v>22400</v>
      </c>
      <c r="E11" s="82"/>
    </row>
    <row r="12" spans="1:5" ht="24" customHeight="1">
      <c r="A12" s="81" t="s">
        <v>102</v>
      </c>
      <c r="B12" s="82" t="s">
        <v>103</v>
      </c>
      <c r="C12" s="82">
        <v>1646292</v>
      </c>
      <c r="D12" s="82">
        <v>1646292</v>
      </c>
      <c r="E12" s="82"/>
    </row>
    <row r="13" spans="1:5" ht="24" customHeight="1">
      <c r="A13" s="81" t="s">
        <v>104</v>
      </c>
      <c r="B13" s="82" t="s">
        <v>105</v>
      </c>
      <c r="C13" s="82">
        <v>220216</v>
      </c>
      <c r="D13" s="82">
        <v>220216</v>
      </c>
      <c r="E13" s="82"/>
    </row>
    <row r="14" spans="1:5" ht="24" customHeight="1">
      <c r="A14" s="81" t="s">
        <v>104</v>
      </c>
      <c r="B14" s="82" t="s">
        <v>105</v>
      </c>
      <c r="C14" s="82">
        <v>273048</v>
      </c>
      <c r="D14" s="82">
        <v>273048</v>
      </c>
      <c r="E14" s="82"/>
    </row>
    <row r="15" spans="1:5" ht="24" customHeight="1">
      <c r="A15" s="81" t="s">
        <v>106</v>
      </c>
      <c r="B15" s="82" t="s">
        <v>107</v>
      </c>
      <c r="C15" s="82">
        <v>430500</v>
      </c>
      <c r="D15" s="82">
        <v>430500</v>
      </c>
      <c r="E15" s="82"/>
    </row>
    <row r="16" spans="1:5" ht="24" customHeight="1">
      <c r="A16" s="81" t="s">
        <v>108</v>
      </c>
      <c r="B16" s="82" t="s">
        <v>109</v>
      </c>
      <c r="C16" s="82">
        <v>717168</v>
      </c>
      <c r="D16" s="82">
        <v>717168</v>
      </c>
      <c r="E16" s="82"/>
    </row>
    <row r="17" spans="1:5" ht="24" customHeight="1">
      <c r="A17" s="81" t="s">
        <v>108</v>
      </c>
      <c r="B17" s="82" t="s">
        <v>109</v>
      </c>
      <c r="C17" s="82">
        <v>307358</v>
      </c>
      <c r="D17" s="82">
        <v>307358</v>
      </c>
      <c r="E17" s="82"/>
    </row>
    <row r="18" spans="1:5" ht="24" customHeight="1">
      <c r="A18" s="81" t="s">
        <v>110</v>
      </c>
      <c r="B18" s="82" t="s">
        <v>111</v>
      </c>
      <c r="C18" s="82">
        <v>244620.44</v>
      </c>
      <c r="D18" s="82">
        <v>244620.44</v>
      </c>
      <c r="E18" s="82"/>
    </row>
    <row r="19" spans="1:5" ht="24" customHeight="1">
      <c r="A19" s="81" t="s">
        <v>98</v>
      </c>
      <c r="B19" s="82" t="s">
        <v>99</v>
      </c>
      <c r="C19" s="82">
        <v>4447.64</v>
      </c>
      <c r="D19" s="82">
        <v>4447.64</v>
      </c>
      <c r="E19" s="82"/>
    </row>
    <row r="20" spans="1:5" ht="24" customHeight="1">
      <c r="A20" s="81" t="s">
        <v>98</v>
      </c>
      <c r="B20" s="82" t="s">
        <v>99</v>
      </c>
      <c r="C20" s="82">
        <v>372.24</v>
      </c>
      <c r="D20" s="82">
        <v>372.24</v>
      </c>
      <c r="E20" s="82"/>
    </row>
    <row r="21" spans="1:5" ht="24" customHeight="1">
      <c r="A21" s="81" t="s">
        <v>98</v>
      </c>
      <c r="B21" s="82" t="s">
        <v>99</v>
      </c>
      <c r="C21" s="82">
        <v>119.04</v>
      </c>
      <c r="D21" s="82">
        <v>119.04</v>
      </c>
      <c r="E21" s="82"/>
    </row>
    <row r="22" spans="1:5" ht="24" customHeight="1">
      <c r="A22" s="81" t="s">
        <v>98</v>
      </c>
      <c r="B22" s="82" t="s">
        <v>99</v>
      </c>
      <c r="C22" s="82">
        <v>14719.33</v>
      </c>
      <c r="D22" s="82">
        <v>14719.33</v>
      </c>
      <c r="E22" s="82"/>
    </row>
    <row r="23" spans="1:5" ht="24" customHeight="1">
      <c r="A23" s="81" t="s">
        <v>112</v>
      </c>
      <c r="B23" s="82" t="s">
        <v>113</v>
      </c>
      <c r="C23" s="82">
        <v>104112</v>
      </c>
      <c r="D23" s="82">
        <v>104112</v>
      </c>
      <c r="E23" s="82"/>
    </row>
    <row r="24" spans="1:5" ht="24" customHeight="1">
      <c r="A24" s="81" t="s">
        <v>112</v>
      </c>
      <c r="B24" s="82" t="s">
        <v>113</v>
      </c>
      <c r="C24" s="82">
        <v>3438931.32</v>
      </c>
      <c r="D24" s="82">
        <v>3438931.32</v>
      </c>
      <c r="E24" s="82"/>
    </row>
    <row r="25" spans="1:5" ht="24" customHeight="1">
      <c r="A25" s="81" t="s">
        <v>114</v>
      </c>
      <c r="B25" s="82" t="s">
        <v>70</v>
      </c>
      <c r="C25" s="82">
        <v>9973.44</v>
      </c>
      <c r="D25" s="82">
        <v>9973.44</v>
      </c>
      <c r="E25" s="82"/>
    </row>
    <row r="26" spans="1:5" ht="24" customHeight="1">
      <c r="A26" s="81" t="s">
        <v>114</v>
      </c>
      <c r="B26" s="82" t="s">
        <v>70</v>
      </c>
      <c r="C26" s="82">
        <v>359999.19</v>
      </c>
      <c r="D26" s="82">
        <v>359999.19</v>
      </c>
      <c r="E26" s="82"/>
    </row>
    <row r="27" spans="1:5" ht="24" customHeight="1">
      <c r="A27" s="81" t="s">
        <v>104</v>
      </c>
      <c r="B27" s="82" t="s">
        <v>105</v>
      </c>
      <c r="C27" s="82">
        <v>217498</v>
      </c>
      <c r="D27" s="82">
        <v>217498</v>
      </c>
      <c r="E27" s="82"/>
    </row>
    <row r="28" spans="1:5" ht="24" customHeight="1">
      <c r="A28" s="17" t="s">
        <v>115</v>
      </c>
      <c r="B28" s="17" t="s">
        <v>116</v>
      </c>
      <c r="C28" s="82">
        <f>C29+C30+C31+C32+C33+C34+C35+C36+C37+C38+C39+C40+C41+C42</f>
        <v>16166595.55</v>
      </c>
      <c r="D28" s="82">
        <v>500000</v>
      </c>
      <c r="E28" s="82">
        <v>15666595</v>
      </c>
    </row>
    <row r="29" spans="1:5" ht="24" customHeight="1">
      <c r="A29" s="81" t="s">
        <v>117</v>
      </c>
      <c r="B29" s="82" t="s">
        <v>118</v>
      </c>
      <c r="C29" s="82">
        <v>98400</v>
      </c>
      <c r="D29" s="82"/>
      <c r="E29" s="82">
        <v>98400</v>
      </c>
    </row>
    <row r="30" spans="1:5" ht="24" customHeight="1">
      <c r="A30" s="81" t="s">
        <v>119</v>
      </c>
      <c r="B30" s="82" t="s">
        <v>120</v>
      </c>
      <c r="C30" s="82">
        <v>10000</v>
      </c>
      <c r="D30" s="82"/>
      <c r="E30" s="82">
        <v>10000</v>
      </c>
    </row>
    <row r="31" spans="1:5" ht="24" customHeight="1">
      <c r="A31" s="81" t="s">
        <v>121</v>
      </c>
      <c r="B31" s="82" t="s">
        <v>122</v>
      </c>
      <c r="C31" s="82">
        <v>2000</v>
      </c>
      <c r="D31" s="82"/>
      <c r="E31" s="82">
        <v>2000</v>
      </c>
    </row>
    <row r="32" spans="1:5" ht="24" customHeight="1">
      <c r="A32" s="81" t="s">
        <v>123</v>
      </c>
      <c r="B32" s="82" t="s">
        <v>124</v>
      </c>
      <c r="C32" s="82">
        <v>1000</v>
      </c>
      <c r="D32" s="82"/>
      <c r="E32" s="82">
        <v>1000</v>
      </c>
    </row>
    <row r="33" spans="1:5" ht="24" customHeight="1">
      <c r="A33" s="81" t="s">
        <v>125</v>
      </c>
      <c r="B33" s="82" t="s">
        <v>126</v>
      </c>
      <c r="C33" s="82">
        <v>400000</v>
      </c>
      <c r="D33" s="82"/>
      <c r="E33" s="82">
        <v>400000</v>
      </c>
    </row>
    <row r="34" spans="1:5" ht="24" customHeight="1">
      <c r="A34" s="81" t="s">
        <v>127</v>
      </c>
      <c r="B34" s="82" t="s">
        <v>128</v>
      </c>
      <c r="C34" s="82">
        <v>160000</v>
      </c>
      <c r="D34" s="82"/>
      <c r="E34" s="82">
        <v>160000</v>
      </c>
    </row>
    <row r="35" spans="1:5" ht="24" customHeight="1">
      <c r="A35" s="81" t="s">
        <v>129</v>
      </c>
      <c r="B35" s="82" t="s">
        <v>130</v>
      </c>
      <c r="C35" s="82">
        <v>40000</v>
      </c>
      <c r="D35" s="82"/>
      <c r="E35" s="82">
        <v>40000</v>
      </c>
    </row>
    <row r="36" spans="1:5" ht="24" customHeight="1">
      <c r="A36" s="81" t="s">
        <v>131</v>
      </c>
      <c r="B36" s="82" t="s">
        <v>132</v>
      </c>
      <c r="C36" s="82">
        <v>5000</v>
      </c>
      <c r="D36" s="82"/>
      <c r="E36" s="82">
        <v>5000</v>
      </c>
    </row>
    <row r="37" spans="1:5" ht="24" customHeight="1">
      <c r="A37" s="81" t="s">
        <v>133</v>
      </c>
      <c r="B37" s="82" t="s">
        <v>134</v>
      </c>
      <c r="C37" s="82">
        <v>65000</v>
      </c>
      <c r="D37" s="82"/>
      <c r="E37" s="82">
        <v>65000</v>
      </c>
    </row>
    <row r="38" spans="1:5" ht="24" customHeight="1">
      <c r="A38" s="81" t="s">
        <v>135</v>
      </c>
      <c r="B38" s="82" t="s">
        <v>136</v>
      </c>
      <c r="C38" s="82">
        <v>55595.55</v>
      </c>
      <c r="D38" s="82"/>
      <c r="E38" s="82">
        <v>55595.55</v>
      </c>
    </row>
    <row r="39" spans="1:5" ht="24" customHeight="1">
      <c r="A39" s="81" t="s">
        <v>137</v>
      </c>
      <c r="B39" s="82" t="s">
        <v>138</v>
      </c>
      <c r="C39" s="82">
        <v>25000</v>
      </c>
      <c r="D39" s="82"/>
      <c r="E39" s="82">
        <v>25000</v>
      </c>
    </row>
    <row r="40" spans="1:5" ht="24" customHeight="1">
      <c r="A40" s="81" t="s">
        <v>139</v>
      </c>
      <c r="B40" s="82" t="s">
        <v>140</v>
      </c>
      <c r="C40" s="82">
        <v>4600</v>
      </c>
      <c r="D40" s="82"/>
      <c r="E40" s="82">
        <v>4600</v>
      </c>
    </row>
    <row r="41" spans="1:5" ht="24" customHeight="1">
      <c r="A41" s="81" t="s">
        <v>139</v>
      </c>
      <c r="B41" s="82" t="s">
        <v>140</v>
      </c>
      <c r="C41" s="82">
        <v>14800000</v>
      </c>
      <c r="D41" s="82"/>
      <c r="E41" s="82">
        <v>14800000</v>
      </c>
    </row>
    <row r="42" spans="1:5" ht="24" customHeight="1">
      <c r="A42" s="81" t="s">
        <v>141</v>
      </c>
      <c r="B42" s="82" t="s">
        <v>142</v>
      </c>
      <c r="C42" s="82">
        <v>500000</v>
      </c>
      <c r="D42" s="82">
        <v>500000</v>
      </c>
      <c r="E42" s="82"/>
    </row>
    <row r="43" spans="1:5" ht="24" customHeight="1">
      <c r="A43" s="17" t="s">
        <v>143</v>
      </c>
      <c r="B43" s="17" t="s">
        <v>144</v>
      </c>
      <c r="C43" s="82">
        <v>16938</v>
      </c>
      <c r="D43" s="82">
        <v>16938</v>
      </c>
      <c r="E43" s="17"/>
    </row>
    <row r="44" spans="1:5" ht="24" customHeight="1">
      <c r="A44" s="81" t="s">
        <v>145</v>
      </c>
      <c r="B44" s="82" t="s">
        <v>146</v>
      </c>
      <c r="C44" s="82">
        <v>11298</v>
      </c>
      <c r="D44" s="82">
        <v>11298</v>
      </c>
      <c r="E44" s="82"/>
    </row>
    <row r="45" spans="1:5" ht="24" customHeight="1">
      <c r="A45" s="81" t="s">
        <v>147</v>
      </c>
      <c r="B45" s="82" t="s">
        <v>148</v>
      </c>
      <c r="C45" s="82">
        <v>5040</v>
      </c>
      <c r="D45" s="82">
        <v>5040</v>
      </c>
      <c r="E45" s="82"/>
    </row>
    <row r="46" spans="1:5" ht="24" customHeight="1">
      <c r="A46" s="81" t="s">
        <v>147</v>
      </c>
      <c r="B46" s="82" t="s">
        <v>148</v>
      </c>
      <c r="C46" s="82">
        <v>600</v>
      </c>
      <c r="D46" s="82">
        <v>600</v>
      </c>
      <c r="E46" s="82"/>
    </row>
  </sheetData>
  <sheetProtection/>
  <mergeCells count="4">
    <mergeCell ref="A1:E1"/>
    <mergeCell ref="A2:B2"/>
    <mergeCell ref="A3:B3"/>
    <mergeCell ref="C3:E3"/>
  </mergeCells>
  <printOptions horizontalCentered="1"/>
  <pageMargins left="0.59" right="0.59" top="0.98" bottom="0.59" header="0.51" footer="0.3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N10" sqref="N10"/>
    </sheetView>
  </sheetViews>
  <sheetFormatPr defaultColWidth="9.140625" defaultRowHeight="12.75" customHeight="1"/>
  <cols>
    <col min="1" max="1" width="20.4218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00390625" style="1" customWidth="1"/>
    <col min="11" max="11" width="6.00390625" style="1" customWidth="1"/>
    <col min="12" max="12" width="6.8515625" style="1" customWidth="1"/>
    <col min="13" max="13" width="6.7109375" style="1" customWidth="1"/>
    <col min="14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24.75" customHeight="1">
      <c r="A1" s="64" t="s">
        <v>149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1" customFormat="1" ht="21.75" customHeight="1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s="1" customFormat="1" ht="20.25" customHeight="1">
      <c r="A3" s="50" t="s">
        <v>150</v>
      </c>
      <c r="B3" s="50" t="s">
        <v>151</v>
      </c>
      <c r="C3" s="50"/>
      <c r="D3" s="50"/>
      <c r="E3" s="50"/>
      <c r="F3" s="50"/>
      <c r="G3" s="50"/>
      <c r="H3" s="50" t="s">
        <v>75</v>
      </c>
      <c r="I3" s="50"/>
      <c r="J3" s="50"/>
      <c r="K3" s="50"/>
      <c r="L3" s="50"/>
      <c r="M3" s="50"/>
      <c r="N3" s="50" t="s">
        <v>76</v>
      </c>
      <c r="O3" s="50"/>
      <c r="P3" s="50"/>
      <c r="Q3" s="50"/>
      <c r="R3" s="50"/>
      <c r="S3" s="50"/>
    </row>
    <row r="4" spans="1:19" s="1" customFormat="1" ht="21.75" customHeight="1">
      <c r="A4" s="50"/>
      <c r="B4" s="50" t="s">
        <v>60</v>
      </c>
      <c r="C4" s="50" t="s">
        <v>152</v>
      </c>
      <c r="D4" s="50" t="s">
        <v>153</v>
      </c>
      <c r="E4" s="50"/>
      <c r="F4" s="50"/>
      <c r="G4" s="50" t="s">
        <v>154</v>
      </c>
      <c r="H4" s="50" t="s">
        <v>60</v>
      </c>
      <c r="I4" s="50" t="s">
        <v>152</v>
      </c>
      <c r="J4" s="50" t="s">
        <v>153</v>
      </c>
      <c r="K4" s="50"/>
      <c r="L4" s="50"/>
      <c r="M4" s="50" t="s">
        <v>155</v>
      </c>
      <c r="N4" s="50" t="s">
        <v>60</v>
      </c>
      <c r="O4" s="50" t="s">
        <v>152</v>
      </c>
      <c r="P4" s="50" t="s">
        <v>153</v>
      </c>
      <c r="Q4" s="50"/>
      <c r="R4" s="50"/>
      <c r="S4" s="50" t="s">
        <v>155</v>
      </c>
    </row>
    <row r="5" spans="1:19" s="1" customFormat="1" ht="33.75" customHeight="1">
      <c r="A5" s="50"/>
      <c r="B5" s="66"/>
      <c r="C5" s="50"/>
      <c r="D5" s="50" t="s">
        <v>12</v>
      </c>
      <c r="E5" s="50" t="s">
        <v>156</v>
      </c>
      <c r="F5" s="50" t="s">
        <v>157</v>
      </c>
      <c r="G5" s="50"/>
      <c r="H5" s="66"/>
      <c r="I5" s="50"/>
      <c r="J5" s="50" t="s">
        <v>12</v>
      </c>
      <c r="K5" s="50" t="s">
        <v>158</v>
      </c>
      <c r="L5" s="50" t="s">
        <v>157</v>
      </c>
      <c r="M5" s="50"/>
      <c r="N5" s="66"/>
      <c r="O5" s="50"/>
      <c r="P5" s="50" t="s">
        <v>12</v>
      </c>
      <c r="Q5" s="50" t="s">
        <v>158</v>
      </c>
      <c r="R5" s="50" t="s">
        <v>157</v>
      </c>
      <c r="S5" s="50"/>
    </row>
    <row r="6" spans="1:19" s="1" customFormat="1" ht="20.25" customHeight="1">
      <c r="A6" s="67" t="s">
        <v>84</v>
      </c>
      <c r="B6" s="67">
        <v>1</v>
      </c>
      <c r="C6" s="67">
        <v>2</v>
      </c>
      <c r="D6" s="67">
        <v>3</v>
      </c>
      <c r="E6" s="67">
        <v>4</v>
      </c>
      <c r="F6" s="67">
        <v>5</v>
      </c>
      <c r="G6" s="67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  <c r="M6" s="67">
        <v>12</v>
      </c>
      <c r="N6" s="67">
        <v>13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</row>
    <row r="7" spans="1:22" s="1" customFormat="1" ht="21.75" customHeight="1">
      <c r="A7" s="68" t="s">
        <v>159</v>
      </c>
      <c r="B7" s="69">
        <v>0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72"/>
      <c r="O7" s="72"/>
      <c r="P7" s="72"/>
      <c r="Q7" s="72"/>
      <c r="R7" s="72"/>
      <c r="S7" s="72"/>
      <c r="T7" s="73"/>
      <c r="U7" s="73"/>
      <c r="V7" s="73"/>
    </row>
    <row r="8" spans="1:19" ht="24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19" ht="24" customHeight="1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24" customHeight="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ht="24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ht="24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24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ht="24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24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ht="24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24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ht="24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" right="0.35" top="0.98" bottom="0.79" header="0.51" footer="0.3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2" sqref="L2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4.25" customHeight="1">
      <c r="A2" s="9" t="s">
        <v>87</v>
      </c>
      <c r="J2" s="59" t="s">
        <v>2</v>
      </c>
    </row>
    <row r="3" spans="1:10" s="1" customFormat="1" ht="25.5" customHeight="1">
      <c r="A3" s="11" t="s">
        <v>50</v>
      </c>
      <c r="B3" s="11"/>
      <c r="C3" s="11" t="s">
        <v>161</v>
      </c>
      <c r="D3" s="11" t="s">
        <v>76</v>
      </c>
      <c r="E3" s="11"/>
      <c r="F3" s="11"/>
      <c r="G3" s="11"/>
      <c r="H3" s="11"/>
      <c r="I3" s="11" t="s">
        <v>162</v>
      </c>
      <c r="J3" s="60"/>
    </row>
    <row r="4" spans="1:10" s="1" customFormat="1" ht="15" customHeight="1">
      <c r="A4" s="11" t="s">
        <v>163</v>
      </c>
      <c r="B4" s="11" t="s">
        <v>83</v>
      </c>
      <c r="C4" s="11"/>
      <c r="D4" s="11" t="s">
        <v>12</v>
      </c>
      <c r="E4" s="11" t="s">
        <v>78</v>
      </c>
      <c r="F4" s="11"/>
      <c r="G4" s="11"/>
      <c r="H4" s="11" t="s">
        <v>79</v>
      </c>
      <c r="I4" s="11" t="s">
        <v>80</v>
      </c>
      <c r="J4" s="60" t="s">
        <v>81</v>
      </c>
    </row>
    <row r="5" spans="1:10" s="1" customFormat="1" ht="23.25" customHeight="1">
      <c r="A5" s="11"/>
      <c r="B5" s="11"/>
      <c r="C5" s="11"/>
      <c r="D5" s="11"/>
      <c r="E5" s="11" t="s">
        <v>12</v>
      </c>
      <c r="F5" s="11" t="s">
        <v>164</v>
      </c>
      <c r="G5" s="11" t="s">
        <v>165</v>
      </c>
      <c r="H5" s="11"/>
      <c r="I5" s="11"/>
      <c r="J5" s="60"/>
    </row>
    <row r="6" spans="1:10" s="1" customFormat="1" ht="20.25" customHeight="1">
      <c r="A6" s="12" t="s">
        <v>84</v>
      </c>
      <c r="B6" s="12" t="s">
        <v>84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</row>
    <row r="7" spans="1:10" s="1" customFormat="1" ht="20.25" customHeight="1">
      <c r="A7" s="56">
        <v>0</v>
      </c>
      <c r="B7" s="56">
        <v>0</v>
      </c>
      <c r="C7" s="57">
        <v>0</v>
      </c>
      <c r="D7" s="57">
        <f>E7+H7</f>
        <v>0</v>
      </c>
      <c r="E7" s="57">
        <f>F7+G7</f>
        <v>0</v>
      </c>
      <c r="F7" s="57">
        <v>0</v>
      </c>
      <c r="G7" s="57">
        <v>0</v>
      </c>
      <c r="H7" s="57">
        <v>0</v>
      </c>
      <c r="I7" s="61">
        <v>0</v>
      </c>
      <c r="J7" s="62">
        <v>0</v>
      </c>
    </row>
    <row r="8" spans="1:10" ht="24" customHeight="1">
      <c r="A8" s="58"/>
      <c r="B8" s="58"/>
      <c r="C8" s="40"/>
      <c r="D8" s="40"/>
      <c r="E8" s="40"/>
      <c r="F8" s="40"/>
      <c r="G8" s="40"/>
      <c r="H8" s="40"/>
      <c r="I8" s="40"/>
      <c r="J8" s="63"/>
    </row>
    <row r="9" spans="1:10" ht="24" customHeight="1">
      <c r="A9" s="58"/>
      <c r="B9" s="58"/>
      <c r="C9" s="40"/>
      <c r="D9" s="40"/>
      <c r="E9" s="40"/>
      <c r="F9" s="40"/>
      <c r="G9" s="40"/>
      <c r="H9" s="40"/>
      <c r="I9" s="40"/>
      <c r="J9" s="63"/>
    </row>
    <row r="10" spans="1:10" ht="24" customHeight="1">
      <c r="A10" s="58"/>
      <c r="B10" s="58"/>
      <c r="C10" s="40"/>
      <c r="D10" s="40"/>
      <c r="E10" s="40"/>
      <c r="F10" s="40"/>
      <c r="G10" s="40"/>
      <c r="H10" s="40"/>
      <c r="I10" s="40"/>
      <c r="J10" s="63"/>
    </row>
    <row r="11" spans="1:10" ht="24" customHeight="1">
      <c r="A11" s="58"/>
      <c r="B11" s="58"/>
      <c r="C11" s="40"/>
      <c r="D11" s="40"/>
      <c r="E11" s="40"/>
      <c r="F11" s="40"/>
      <c r="G11" s="40"/>
      <c r="H11" s="40"/>
      <c r="I11" s="40"/>
      <c r="J11" s="63"/>
    </row>
    <row r="12" spans="1:10" ht="24" customHeight="1">
      <c r="A12" s="58"/>
      <c r="B12" s="58"/>
      <c r="C12" s="40"/>
      <c r="D12" s="40"/>
      <c r="E12" s="40"/>
      <c r="F12" s="40"/>
      <c r="G12" s="40"/>
      <c r="H12" s="40"/>
      <c r="I12" s="40"/>
      <c r="J12" s="63"/>
    </row>
    <row r="13" spans="1:13" ht="24" customHeight="1">
      <c r="A13" s="58"/>
      <c r="B13" s="58"/>
      <c r="C13" s="40"/>
      <c r="D13" s="40"/>
      <c r="E13" s="40"/>
      <c r="F13" s="40"/>
      <c r="G13" s="40"/>
      <c r="H13" s="40"/>
      <c r="I13" s="40"/>
      <c r="J13" s="63"/>
      <c r="M13" t="s">
        <v>166</v>
      </c>
    </row>
    <row r="14" spans="1:10" ht="24" customHeight="1">
      <c r="A14" s="58"/>
      <c r="B14" s="58"/>
      <c r="C14" s="40"/>
      <c r="D14" s="40"/>
      <c r="E14" s="40"/>
      <c r="F14" s="40"/>
      <c r="G14" s="40"/>
      <c r="H14" s="40"/>
      <c r="I14" s="40"/>
      <c r="J14" s="63"/>
    </row>
    <row r="15" spans="1:10" ht="24" customHeight="1">
      <c r="A15" s="58"/>
      <c r="B15" s="58"/>
      <c r="C15" s="40"/>
      <c r="D15" s="40"/>
      <c r="E15" s="40"/>
      <c r="F15" s="40"/>
      <c r="G15" s="40"/>
      <c r="H15" s="40"/>
      <c r="I15" s="40"/>
      <c r="J15" s="63"/>
    </row>
    <row r="16" spans="1:10" ht="24" customHeight="1">
      <c r="A16" s="58"/>
      <c r="B16" s="58"/>
      <c r="C16" s="40"/>
      <c r="D16" s="40"/>
      <c r="E16" s="40"/>
      <c r="F16" s="40"/>
      <c r="G16" s="40"/>
      <c r="H16" s="40"/>
      <c r="I16" s="40"/>
      <c r="J16" s="63"/>
    </row>
    <row r="17" spans="1:10" ht="24" customHeight="1">
      <c r="A17" s="58"/>
      <c r="B17" s="58"/>
      <c r="C17" s="40"/>
      <c r="D17" s="40"/>
      <c r="E17" s="40"/>
      <c r="F17" s="40"/>
      <c r="G17" s="40"/>
      <c r="H17" s="40"/>
      <c r="I17" s="40"/>
      <c r="J17" s="63"/>
    </row>
    <row r="18" spans="1:10" ht="24" customHeight="1">
      <c r="A18" s="58"/>
      <c r="B18" s="58"/>
      <c r="C18" s="40"/>
      <c r="D18" s="40"/>
      <c r="E18" s="40"/>
      <c r="F18" s="40"/>
      <c r="G18" s="40"/>
      <c r="H18" s="40"/>
      <c r="I18" s="40"/>
      <c r="J18" s="63"/>
    </row>
    <row r="19" spans="1:10" ht="24" customHeight="1">
      <c r="A19" s="58"/>
      <c r="B19" s="58"/>
      <c r="C19" s="40"/>
      <c r="D19" s="40"/>
      <c r="E19" s="40"/>
      <c r="F19" s="40"/>
      <c r="G19" s="40"/>
      <c r="H19" s="40"/>
      <c r="I19" s="40"/>
      <c r="J19" s="63"/>
    </row>
    <row r="20" spans="1:10" ht="24" customHeight="1">
      <c r="A20" s="58"/>
      <c r="B20" s="58"/>
      <c r="C20" s="40"/>
      <c r="D20" s="40"/>
      <c r="E20" s="40"/>
      <c r="F20" s="40"/>
      <c r="G20" s="40"/>
      <c r="H20" s="40"/>
      <c r="I20" s="40"/>
      <c r="J20" s="63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22">
      <selection activeCell="I32" sqref="I32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s="1" customFormat="1" ht="27.75" customHeight="1">
      <c r="A1" s="41" t="s">
        <v>167</v>
      </c>
      <c r="B1" s="41"/>
      <c r="C1" s="41"/>
      <c r="D1" s="41"/>
    </row>
    <row r="2" spans="1:4" s="1" customFormat="1" ht="18.75" customHeight="1">
      <c r="A2" s="42" t="s">
        <v>87</v>
      </c>
      <c r="B2" s="42"/>
      <c r="C2" s="43"/>
      <c r="D2" s="44" t="s">
        <v>2</v>
      </c>
    </row>
    <row r="3" spans="1:4" s="1" customFormat="1" ht="19.5" customHeight="1">
      <c r="A3" s="45" t="s">
        <v>168</v>
      </c>
      <c r="B3" s="45"/>
      <c r="C3" s="45" t="s">
        <v>169</v>
      </c>
      <c r="D3" s="45"/>
    </row>
    <row r="4" spans="1:4" s="1" customFormat="1" ht="15" customHeight="1">
      <c r="A4" s="45" t="s">
        <v>170</v>
      </c>
      <c r="B4" s="45" t="s">
        <v>6</v>
      </c>
      <c r="C4" s="45" t="s">
        <v>170</v>
      </c>
      <c r="D4" s="45" t="s">
        <v>6</v>
      </c>
    </row>
    <row r="5" spans="1:4" s="1" customFormat="1" ht="24" customHeight="1">
      <c r="A5" s="46" t="s">
        <v>171</v>
      </c>
      <c r="B5" s="47"/>
      <c r="C5" s="46" t="s">
        <v>172</v>
      </c>
      <c r="D5" s="47"/>
    </row>
    <row r="6" spans="1:4" s="1" customFormat="1" ht="24" customHeight="1">
      <c r="A6" s="46" t="s">
        <v>173</v>
      </c>
      <c r="B6" s="47">
        <v>24658529</v>
      </c>
      <c r="C6" s="48" t="s">
        <v>174</v>
      </c>
      <c r="D6" s="47"/>
    </row>
    <row r="7" spans="1:4" s="1" customFormat="1" ht="24" customHeight="1">
      <c r="A7" s="46" t="s">
        <v>175</v>
      </c>
      <c r="B7" s="47"/>
      <c r="C7" s="48" t="s">
        <v>176</v>
      </c>
      <c r="D7" s="47"/>
    </row>
    <row r="8" spans="1:4" s="1" customFormat="1" ht="24" customHeight="1">
      <c r="A8" s="46" t="s">
        <v>177</v>
      </c>
      <c r="B8" s="47"/>
      <c r="C8" s="46" t="s">
        <v>178</v>
      </c>
      <c r="D8" s="47"/>
    </row>
    <row r="9" spans="1:4" s="1" customFormat="1" ht="24" customHeight="1">
      <c r="A9" s="46" t="s">
        <v>179</v>
      </c>
      <c r="B9" s="47"/>
      <c r="C9" s="48" t="s">
        <v>174</v>
      </c>
      <c r="D9" s="47">
        <v>24658529</v>
      </c>
    </row>
    <row r="10" spans="1:4" s="1" customFormat="1" ht="24" customHeight="1">
      <c r="A10" s="46" t="s">
        <v>180</v>
      </c>
      <c r="B10" s="47"/>
      <c r="C10" s="48" t="s">
        <v>176</v>
      </c>
      <c r="D10" s="47"/>
    </row>
    <row r="11" spans="1:4" s="1" customFormat="1" ht="24" customHeight="1">
      <c r="A11" s="46" t="s">
        <v>181</v>
      </c>
      <c r="B11" s="47"/>
      <c r="C11" s="46" t="s">
        <v>182</v>
      </c>
      <c r="D11" s="47"/>
    </row>
    <row r="12" spans="1:4" s="1" customFormat="1" ht="24" customHeight="1">
      <c r="A12" s="46" t="s">
        <v>183</v>
      </c>
      <c r="B12" s="47"/>
      <c r="C12" s="46" t="s">
        <v>184</v>
      </c>
      <c r="D12" s="46"/>
    </row>
    <row r="13" spans="1:4" s="1" customFormat="1" ht="24" customHeight="1">
      <c r="A13" s="46" t="s">
        <v>185</v>
      </c>
      <c r="B13" s="47"/>
      <c r="C13" s="46" t="s">
        <v>186</v>
      </c>
      <c r="D13" s="46"/>
    </row>
    <row r="14" spans="1:4" s="1" customFormat="1" ht="24" customHeight="1">
      <c r="A14" s="46" t="s">
        <v>187</v>
      </c>
      <c r="B14" s="47"/>
      <c r="C14" s="46" t="s">
        <v>188</v>
      </c>
      <c r="D14" s="46"/>
    </row>
    <row r="15" spans="1:4" s="1" customFormat="1" ht="24" customHeight="1">
      <c r="A15" s="46" t="s">
        <v>189</v>
      </c>
      <c r="B15" s="47"/>
      <c r="C15" s="46" t="s">
        <v>190</v>
      </c>
      <c r="D15" s="46"/>
    </row>
    <row r="16" spans="1:4" s="1" customFormat="1" ht="24" customHeight="1">
      <c r="A16" s="46" t="s">
        <v>191</v>
      </c>
      <c r="B16" s="47"/>
      <c r="C16" s="46" t="s">
        <v>192</v>
      </c>
      <c r="D16" s="46"/>
    </row>
    <row r="17" spans="1:4" s="1" customFormat="1" ht="24" customHeight="1">
      <c r="A17" s="46" t="s">
        <v>193</v>
      </c>
      <c r="B17" s="47"/>
      <c r="C17" s="46"/>
      <c r="D17" s="46"/>
    </row>
    <row r="18" spans="1:4" s="1" customFormat="1" ht="24" customHeight="1">
      <c r="A18" s="48"/>
      <c r="B18" s="47"/>
      <c r="C18" s="46"/>
      <c r="D18" s="46"/>
    </row>
    <row r="19" spans="1:4" s="1" customFormat="1" ht="24" customHeight="1">
      <c r="A19" s="49" t="s">
        <v>194</v>
      </c>
      <c r="B19" s="47">
        <v>24658529</v>
      </c>
      <c r="C19" s="49" t="s">
        <v>195</v>
      </c>
      <c r="D19" s="47">
        <v>24658529</v>
      </c>
    </row>
    <row r="20" spans="1:4" s="1" customFormat="1" ht="24" customHeight="1">
      <c r="A20" s="50"/>
      <c r="B20" s="51"/>
      <c r="C20" s="50"/>
      <c r="D20" s="51"/>
    </row>
    <row r="21" spans="1:4" s="1" customFormat="1" ht="24" customHeight="1">
      <c r="A21" s="46" t="s">
        <v>196</v>
      </c>
      <c r="B21" s="47">
        <f>B22+B25</f>
        <v>217293.55</v>
      </c>
      <c r="C21" s="46" t="s">
        <v>197</v>
      </c>
      <c r="D21" s="47">
        <f>D22+D25+D28+D31+D34+D35</f>
        <v>0</v>
      </c>
    </row>
    <row r="22" spans="1:4" s="1" customFormat="1" ht="24" customHeight="1">
      <c r="A22" s="46" t="s">
        <v>198</v>
      </c>
      <c r="B22" s="47">
        <f>B23+B24</f>
        <v>217293.55</v>
      </c>
      <c r="C22" s="46" t="s">
        <v>198</v>
      </c>
      <c r="D22" s="52">
        <f>D23+D24</f>
        <v>0</v>
      </c>
    </row>
    <row r="23" spans="1:4" s="1" customFormat="1" ht="24" customHeight="1">
      <c r="A23" s="46" t="s">
        <v>199</v>
      </c>
      <c r="B23" s="47">
        <v>217293.55</v>
      </c>
      <c r="C23" s="46" t="s">
        <v>199</v>
      </c>
      <c r="D23" s="52"/>
    </row>
    <row r="24" spans="1:4" s="1" customFormat="1" ht="24" customHeight="1">
      <c r="A24" s="46" t="s">
        <v>200</v>
      </c>
      <c r="B24" s="47"/>
      <c r="C24" s="46" t="s">
        <v>200</v>
      </c>
      <c r="D24" s="52"/>
    </row>
    <row r="25" spans="1:4" s="1" customFormat="1" ht="24" customHeight="1">
      <c r="A25" s="46" t="s">
        <v>201</v>
      </c>
      <c r="B25" s="47">
        <f>B26+B27</f>
        <v>0</v>
      </c>
      <c r="C25" s="46" t="s">
        <v>202</v>
      </c>
      <c r="D25" s="52">
        <f>D26+D27</f>
        <v>0</v>
      </c>
    </row>
    <row r="26" spans="1:4" s="1" customFormat="1" ht="24" customHeight="1">
      <c r="A26" s="46" t="s">
        <v>203</v>
      </c>
      <c r="B26" s="47"/>
      <c r="C26" s="46" t="s">
        <v>199</v>
      </c>
      <c r="D26" s="52"/>
    </row>
    <row r="27" spans="1:4" s="1" customFormat="1" ht="24" customHeight="1">
      <c r="A27" s="46" t="s">
        <v>204</v>
      </c>
      <c r="B27" s="47"/>
      <c r="C27" s="46" t="s">
        <v>200</v>
      </c>
      <c r="D27" s="52"/>
    </row>
    <row r="28" spans="1:4" s="1" customFormat="1" ht="24" customHeight="1">
      <c r="A28" s="46" t="s">
        <v>205</v>
      </c>
      <c r="B28" s="47">
        <f>B29+B32+B35+B36</f>
        <v>217293.55</v>
      </c>
      <c r="C28" s="46" t="s">
        <v>206</v>
      </c>
      <c r="D28" s="52">
        <f>D29+D30</f>
        <v>0</v>
      </c>
    </row>
    <row r="29" spans="1:4" s="1" customFormat="1" ht="24" customHeight="1">
      <c r="A29" s="46" t="s">
        <v>207</v>
      </c>
      <c r="B29" s="47">
        <f>B30+B31</f>
        <v>217293.55</v>
      </c>
      <c r="C29" s="46" t="s">
        <v>203</v>
      </c>
      <c r="D29" s="52"/>
    </row>
    <row r="30" spans="1:4" s="1" customFormat="1" ht="24" customHeight="1">
      <c r="A30" s="46" t="s">
        <v>199</v>
      </c>
      <c r="B30" s="47">
        <v>217293.55</v>
      </c>
      <c r="C30" s="46" t="s">
        <v>204</v>
      </c>
      <c r="D30" s="52"/>
    </row>
    <row r="31" spans="1:4" s="1" customFormat="1" ht="24" customHeight="1">
      <c r="A31" s="46" t="s">
        <v>200</v>
      </c>
      <c r="B31" s="47"/>
      <c r="C31" s="46" t="s">
        <v>208</v>
      </c>
      <c r="D31" s="52">
        <f>D32+D33</f>
        <v>0</v>
      </c>
    </row>
    <row r="32" spans="1:4" s="1" customFormat="1" ht="24" customHeight="1">
      <c r="A32" s="46" t="s">
        <v>209</v>
      </c>
      <c r="B32" s="47">
        <f>B33+B34</f>
        <v>0</v>
      </c>
      <c r="C32" s="46" t="s">
        <v>203</v>
      </c>
      <c r="D32" s="52"/>
    </row>
    <row r="33" spans="1:4" s="1" customFormat="1" ht="24" customHeight="1">
      <c r="A33" s="46" t="s">
        <v>203</v>
      </c>
      <c r="B33" s="47"/>
      <c r="C33" s="46" t="s">
        <v>204</v>
      </c>
      <c r="D33" s="52"/>
    </row>
    <row r="34" spans="1:4" s="1" customFormat="1" ht="24" customHeight="1">
      <c r="A34" s="46" t="s">
        <v>204</v>
      </c>
      <c r="B34" s="47"/>
      <c r="C34" s="46" t="s">
        <v>210</v>
      </c>
      <c r="D34" s="52"/>
    </row>
    <row r="35" spans="1:4" s="1" customFormat="1" ht="24" customHeight="1">
      <c r="A35" s="46" t="s">
        <v>211</v>
      </c>
      <c r="B35" s="47"/>
      <c r="C35" s="46" t="s">
        <v>212</v>
      </c>
      <c r="D35" s="52"/>
    </row>
    <row r="36" spans="1:4" s="1" customFormat="1" ht="24" customHeight="1">
      <c r="A36" s="46" t="s">
        <v>213</v>
      </c>
      <c r="B36" s="47"/>
      <c r="C36" s="48"/>
      <c r="D36" s="52"/>
    </row>
    <row r="37" spans="1:4" s="1" customFormat="1" ht="24" customHeight="1">
      <c r="A37" s="46"/>
      <c r="B37" s="47"/>
      <c r="C37" s="46"/>
      <c r="D37" s="52"/>
    </row>
    <row r="38" spans="1:4" s="1" customFormat="1" ht="24" customHeight="1">
      <c r="A38" s="53" t="s">
        <v>214</v>
      </c>
      <c r="B38" s="54">
        <f>B19+B21+B28</f>
        <v>25093116.1</v>
      </c>
      <c r="C38" s="53" t="s">
        <v>215</v>
      </c>
      <c r="D38" s="55">
        <f>D19+D21</f>
        <v>24658529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J14" sqref="J14"/>
    </sheetView>
  </sheetViews>
  <sheetFormatPr defaultColWidth="9.140625" defaultRowHeight="12.75" customHeight="1"/>
  <cols>
    <col min="1" max="1" width="12.28125" style="1" customWidth="1"/>
    <col min="2" max="2" width="30.28125" style="1" customWidth="1"/>
    <col min="3" max="3" width="16.00390625" style="1" customWidth="1"/>
    <col min="4" max="4" width="12.8515625" style="1" customWidth="1"/>
    <col min="5" max="5" width="12.140625" style="1" customWidth="1"/>
    <col min="6" max="6" width="11.140625" style="1" customWidth="1"/>
    <col min="7" max="7" width="9.140625" style="1" customWidth="1"/>
    <col min="8" max="8" width="13.57421875" style="1" customWidth="1"/>
    <col min="9" max="12" width="11.7109375" style="1" customWidth="1"/>
    <col min="13" max="13" width="10.421875" style="1" customWidth="1"/>
    <col min="14" max="16" width="11.7109375" style="1" customWidth="1"/>
    <col min="17" max="17" width="12.7109375" style="1" customWidth="1"/>
    <col min="18" max="18" width="9.140625" style="1" customWidth="1"/>
  </cols>
  <sheetData>
    <row r="1" spans="1:17" s="1" customFormat="1" ht="31.5" customHeight="1">
      <c r="A1" s="33" t="s">
        <v>216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31" customFormat="1" ht="21" customHeight="1">
      <c r="A2" s="35" t="s">
        <v>217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" customFormat="1" ht="27" customHeight="1">
      <c r="A3" s="36" t="s">
        <v>50</v>
      </c>
      <c r="B3" s="36"/>
      <c r="C3" s="36" t="s">
        <v>60</v>
      </c>
      <c r="D3" s="36" t="s">
        <v>218</v>
      </c>
      <c r="E3" s="36"/>
      <c r="F3" s="36"/>
      <c r="G3" s="36" t="s">
        <v>219</v>
      </c>
      <c r="H3" s="36"/>
      <c r="I3" s="36" t="s">
        <v>220</v>
      </c>
      <c r="J3" s="36" t="s">
        <v>221</v>
      </c>
      <c r="K3" s="36" t="s">
        <v>222</v>
      </c>
      <c r="L3" s="36" t="s">
        <v>223</v>
      </c>
      <c r="M3" s="36" t="s">
        <v>224</v>
      </c>
      <c r="N3" s="36"/>
      <c r="O3" s="36"/>
      <c r="P3" s="36" t="s">
        <v>225</v>
      </c>
      <c r="Q3" s="36" t="s">
        <v>226</v>
      </c>
    </row>
    <row r="4" spans="1:17" s="1" customFormat="1" ht="48.75" customHeight="1">
      <c r="A4" s="36" t="s">
        <v>82</v>
      </c>
      <c r="B4" s="36" t="s">
        <v>83</v>
      </c>
      <c r="C4" s="36"/>
      <c r="D4" s="36" t="s">
        <v>12</v>
      </c>
      <c r="E4" s="36" t="s">
        <v>227</v>
      </c>
      <c r="F4" s="36" t="s">
        <v>228</v>
      </c>
      <c r="G4" s="36" t="s">
        <v>229</v>
      </c>
      <c r="H4" s="36" t="s">
        <v>230</v>
      </c>
      <c r="I4" s="36"/>
      <c r="J4" s="36"/>
      <c r="K4" s="36"/>
      <c r="L4" s="36"/>
      <c r="M4" s="36" t="s">
        <v>231</v>
      </c>
      <c r="N4" s="36" t="s">
        <v>232</v>
      </c>
      <c r="O4" s="36" t="s">
        <v>233</v>
      </c>
      <c r="P4" s="36"/>
      <c r="Q4" s="36"/>
    </row>
    <row r="5" spans="1:17" s="32" customFormat="1" ht="19.5" customHeight="1">
      <c r="A5" s="37" t="s">
        <v>84</v>
      </c>
      <c r="B5" s="37" t="s">
        <v>84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7">
        <v>11</v>
      </c>
      <c r="N5" s="37">
        <v>12</v>
      </c>
      <c r="O5" s="37">
        <v>13</v>
      </c>
      <c r="P5" s="37">
        <v>14</v>
      </c>
      <c r="Q5" s="37">
        <v>15</v>
      </c>
    </row>
    <row r="6" spans="1:17" s="4" customFormat="1" ht="24" customHeight="1">
      <c r="A6" s="38"/>
      <c r="B6" s="38"/>
      <c r="C6" s="38">
        <v>24688529</v>
      </c>
      <c r="D6" s="38">
        <v>24688529</v>
      </c>
      <c r="E6" s="38">
        <v>24688529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4" customFormat="1" ht="24" customHeight="1">
      <c r="A7" s="17" t="s">
        <v>61</v>
      </c>
      <c r="B7" s="17" t="s">
        <v>62</v>
      </c>
      <c r="C7" s="18">
        <v>456668</v>
      </c>
      <c r="D7" s="18">
        <v>456668</v>
      </c>
      <c r="E7" s="18">
        <v>456668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4" customFormat="1" ht="24" customHeight="1">
      <c r="A8" s="17" t="s">
        <v>63</v>
      </c>
      <c r="B8" s="20" t="s">
        <v>64</v>
      </c>
      <c r="C8" s="18">
        <v>6552</v>
      </c>
      <c r="D8" s="18">
        <v>6552</v>
      </c>
      <c r="E8" s="18">
        <v>6552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6" customFormat="1" ht="24" customHeight="1">
      <c r="A9" s="17" t="s">
        <v>65</v>
      </c>
      <c r="B9" s="20" t="s">
        <v>66</v>
      </c>
      <c r="C9" s="18">
        <v>22400</v>
      </c>
      <c r="D9" s="18">
        <v>22400</v>
      </c>
      <c r="E9" s="18">
        <v>22400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s="6" customFormat="1" ht="24" customHeight="1">
      <c r="A10" s="17" t="s">
        <v>67</v>
      </c>
      <c r="B10" s="20" t="s">
        <v>68</v>
      </c>
      <c r="C10" s="18">
        <v>23085437.56</v>
      </c>
      <c r="D10" s="18">
        <v>23085437.56</v>
      </c>
      <c r="E10" s="18">
        <v>23085437.56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6" customFormat="1" ht="24" customHeight="1">
      <c r="A11" s="17" t="s">
        <v>69</v>
      </c>
      <c r="B11" s="20" t="s">
        <v>70</v>
      </c>
      <c r="C11" s="18">
        <v>369973</v>
      </c>
      <c r="D11" s="18">
        <v>369973</v>
      </c>
      <c r="E11" s="18">
        <v>369973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6" customFormat="1" ht="24" customHeight="1">
      <c r="A12" s="17" t="s">
        <v>71</v>
      </c>
      <c r="B12" s="20" t="s">
        <v>72</v>
      </c>
      <c r="C12" s="18">
        <v>217498</v>
      </c>
      <c r="D12" s="18">
        <v>217498</v>
      </c>
      <c r="E12" s="18">
        <v>217498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6" customFormat="1" ht="24" customHeight="1">
      <c r="A13" s="17" t="s">
        <v>67</v>
      </c>
      <c r="B13" s="17" t="s">
        <v>68</v>
      </c>
      <c r="C13" s="18">
        <v>500000</v>
      </c>
      <c r="D13" s="18">
        <v>500000</v>
      </c>
      <c r="E13" s="18">
        <v>500000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6" customFormat="1" ht="24" customHeight="1">
      <c r="A14" s="21"/>
      <c r="B14" s="2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6" customFormat="1" ht="24" customHeight="1">
      <c r="A15" s="23"/>
      <c r="B15" s="2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6" customFormat="1" ht="24" customHeight="1">
      <c r="A16" s="21"/>
      <c r="B16" s="2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6" customFormat="1" ht="24" customHeight="1">
      <c r="A17" s="21"/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6" customFormat="1" ht="24" customHeight="1">
      <c r="A18" s="21"/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6" customFormat="1" ht="24" customHeight="1">
      <c r="A19" s="21"/>
      <c r="B19" s="22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6" customFormat="1" ht="24" customHeight="1">
      <c r="A20" s="21"/>
      <c r="B20" s="2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6" customFormat="1" ht="24" customHeight="1">
      <c r="A21" s="21"/>
      <c r="B21" s="2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6" customFormat="1" ht="24" customHeight="1">
      <c r="A22" s="21"/>
      <c r="B22" s="22"/>
      <c r="C22" s="26"/>
      <c r="D22" s="26"/>
      <c r="E22" s="2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6" customFormat="1" ht="24" customHeight="1">
      <c r="A23" s="21"/>
      <c r="B23" s="22"/>
      <c r="C23" s="26"/>
      <c r="D23" s="26"/>
      <c r="E23" s="2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6" customFormat="1" ht="24" customHeight="1">
      <c r="A24" s="21"/>
      <c r="B24" s="22"/>
      <c r="C24" s="26"/>
      <c r="D24" s="26"/>
      <c r="E24" s="26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6" customFormat="1" ht="24" customHeight="1">
      <c r="A25" s="21"/>
      <c r="B25" s="2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6" customFormat="1" ht="24" customHeight="1">
      <c r="A26" s="21"/>
      <c r="B26" s="22"/>
      <c r="C26" s="39"/>
      <c r="D26" s="39"/>
      <c r="E26" s="3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6" customFormat="1" ht="24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24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</sheetData>
  <sheetProtection/>
  <mergeCells count="13">
    <mergeCell ref="A1:Q1"/>
    <mergeCell ref="A2:Q2"/>
    <mergeCell ref="A3:B3"/>
    <mergeCell ref="D3:F3"/>
    <mergeCell ref="G3:H3"/>
    <mergeCell ref="M3:O3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F16" sqref="F16"/>
    </sheetView>
  </sheetViews>
  <sheetFormatPr defaultColWidth="9.140625" defaultRowHeight="12.75" customHeight="1"/>
  <cols>
    <col min="1" max="1" width="12.28125" style="1" customWidth="1"/>
    <col min="2" max="2" width="30.7109375" style="1" customWidth="1"/>
    <col min="3" max="3" width="11.8515625" style="1" customWidth="1"/>
    <col min="4" max="4" width="9.7109375" style="1" customWidth="1"/>
    <col min="5" max="5" width="11.57421875" style="1" customWidth="1"/>
    <col min="6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7" t="s">
        <v>234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" customHeight="1">
      <c r="A2" s="9" t="s">
        <v>87</v>
      </c>
      <c r="B2" s="1"/>
      <c r="C2" s="1"/>
      <c r="D2" s="1"/>
      <c r="E2" s="10"/>
      <c r="F2" s="10"/>
      <c r="G2" s="10"/>
      <c r="H2" s="10"/>
      <c r="I2" s="10"/>
      <c r="J2" s="10"/>
      <c r="K2" s="29" t="s">
        <v>2</v>
      </c>
    </row>
    <row r="3" spans="1:11" s="1" customFormat="1" ht="15" customHeight="1">
      <c r="A3" s="11" t="s">
        <v>50</v>
      </c>
      <c r="B3" s="11"/>
      <c r="C3" s="11" t="s">
        <v>60</v>
      </c>
      <c r="D3" s="12" t="s">
        <v>235</v>
      </c>
      <c r="E3" s="12" t="s">
        <v>236</v>
      </c>
      <c r="F3" s="12" t="s">
        <v>237</v>
      </c>
      <c r="G3" s="11" t="s">
        <v>238</v>
      </c>
      <c r="H3" s="11" t="s">
        <v>239</v>
      </c>
      <c r="I3" s="11" t="s">
        <v>240</v>
      </c>
      <c r="J3" s="11" t="s">
        <v>241</v>
      </c>
      <c r="K3" s="11" t="s">
        <v>242</v>
      </c>
    </row>
    <row r="4" spans="1:11" s="1" customFormat="1" ht="21" customHeight="1">
      <c r="A4" s="11" t="s">
        <v>82</v>
      </c>
      <c r="B4" s="11" t="s">
        <v>243</v>
      </c>
      <c r="C4" s="11"/>
      <c r="D4" s="12"/>
      <c r="E4" s="12"/>
      <c r="F4" s="12"/>
      <c r="G4" s="12"/>
      <c r="H4" s="12"/>
      <c r="I4" s="11"/>
      <c r="J4" s="11"/>
      <c r="K4" s="11"/>
    </row>
    <row r="5" spans="1:11" s="3" customFormat="1" ht="21.75" customHeight="1">
      <c r="A5" s="13" t="s">
        <v>84</v>
      </c>
      <c r="B5" s="13" t="s">
        <v>84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</row>
    <row r="6" spans="1:11" s="4" customFormat="1" ht="17.25" customHeight="1">
      <c r="A6" s="14"/>
      <c r="B6" s="15" t="s">
        <v>60</v>
      </c>
      <c r="C6" s="16">
        <v>24658529</v>
      </c>
      <c r="D6" s="16"/>
      <c r="E6" s="16">
        <v>24658529</v>
      </c>
      <c r="F6" s="16"/>
      <c r="G6" s="16"/>
      <c r="H6" s="16"/>
      <c r="I6" s="16"/>
      <c r="J6" s="16"/>
      <c r="K6" s="16"/>
    </row>
    <row r="7" spans="1:12" s="5" customFormat="1" ht="24" customHeight="1">
      <c r="A7" s="17" t="s">
        <v>61</v>
      </c>
      <c r="B7" s="17" t="s">
        <v>62</v>
      </c>
      <c r="C7" s="18">
        <v>456668</v>
      </c>
      <c r="D7" s="19"/>
      <c r="E7" s="18">
        <v>456668</v>
      </c>
      <c r="F7" s="19"/>
      <c r="G7" s="19"/>
      <c r="H7" s="19"/>
      <c r="I7" s="19"/>
      <c r="J7" s="19"/>
      <c r="K7" s="19"/>
      <c r="L7" s="30"/>
    </row>
    <row r="8" spans="1:12" s="5" customFormat="1" ht="24" customHeight="1">
      <c r="A8" s="17" t="s">
        <v>63</v>
      </c>
      <c r="B8" s="20" t="s">
        <v>64</v>
      </c>
      <c r="C8" s="18">
        <v>6552</v>
      </c>
      <c r="D8" s="19"/>
      <c r="E8" s="18">
        <v>6552</v>
      </c>
      <c r="F8" s="19"/>
      <c r="G8" s="19"/>
      <c r="H8" s="19"/>
      <c r="I8" s="19"/>
      <c r="J8" s="19"/>
      <c r="K8" s="19"/>
      <c r="L8" s="30"/>
    </row>
    <row r="9" spans="1:12" s="5" customFormat="1" ht="24" customHeight="1">
      <c r="A9" s="17" t="s">
        <v>65</v>
      </c>
      <c r="B9" s="20" t="s">
        <v>66</v>
      </c>
      <c r="C9" s="18">
        <v>22400</v>
      </c>
      <c r="D9" s="19"/>
      <c r="E9" s="18">
        <v>22400</v>
      </c>
      <c r="F9" s="19"/>
      <c r="G9" s="19"/>
      <c r="H9" s="19"/>
      <c r="I9" s="19"/>
      <c r="J9" s="19"/>
      <c r="K9" s="19"/>
      <c r="L9" s="30"/>
    </row>
    <row r="10" spans="1:12" s="5" customFormat="1" ht="24" customHeight="1">
      <c r="A10" s="17" t="s">
        <v>67</v>
      </c>
      <c r="B10" s="20" t="s">
        <v>68</v>
      </c>
      <c r="C10" s="18">
        <v>23085437.56</v>
      </c>
      <c r="D10" s="19"/>
      <c r="E10" s="18">
        <v>23085437.56</v>
      </c>
      <c r="F10" s="19"/>
      <c r="G10" s="19"/>
      <c r="H10" s="19"/>
      <c r="I10" s="19"/>
      <c r="J10" s="19"/>
      <c r="K10" s="19"/>
      <c r="L10" s="30"/>
    </row>
    <row r="11" spans="1:12" s="5" customFormat="1" ht="24" customHeight="1">
      <c r="A11" s="17" t="s">
        <v>69</v>
      </c>
      <c r="B11" s="20" t="s">
        <v>70</v>
      </c>
      <c r="C11" s="18">
        <v>369973</v>
      </c>
      <c r="D11" s="19"/>
      <c r="E11" s="18">
        <v>369973</v>
      </c>
      <c r="F11" s="19"/>
      <c r="G11" s="19"/>
      <c r="H11" s="19"/>
      <c r="I11" s="19"/>
      <c r="J11" s="19"/>
      <c r="K11" s="19"/>
      <c r="L11" s="30"/>
    </row>
    <row r="12" spans="1:12" s="5" customFormat="1" ht="24" customHeight="1">
      <c r="A12" s="17" t="s">
        <v>71</v>
      </c>
      <c r="B12" s="20" t="s">
        <v>72</v>
      </c>
      <c r="C12" s="18">
        <v>217498</v>
      </c>
      <c r="D12" s="19"/>
      <c r="E12" s="18">
        <v>217498</v>
      </c>
      <c r="F12" s="19"/>
      <c r="G12" s="19"/>
      <c r="H12" s="19"/>
      <c r="I12" s="19"/>
      <c r="J12" s="19"/>
      <c r="K12" s="19"/>
      <c r="L12" s="30"/>
    </row>
    <row r="13" spans="1:12" s="5" customFormat="1" ht="24" customHeight="1">
      <c r="A13" s="17" t="s">
        <v>67</v>
      </c>
      <c r="B13" s="17" t="s">
        <v>68</v>
      </c>
      <c r="C13" s="18">
        <v>500000</v>
      </c>
      <c r="D13" s="19"/>
      <c r="E13" s="18">
        <v>500000</v>
      </c>
      <c r="F13" s="19"/>
      <c r="G13" s="19"/>
      <c r="H13" s="19"/>
      <c r="I13" s="19"/>
      <c r="J13" s="19"/>
      <c r="K13" s="19"/>
      <c r="L13" s="30"/>
    </row>
    <row r="14" spans="1:12" s="5" customFormat="1" ht="24" customHeight="1">
      <c r="A14" s="21"/>
      <c r="B14" s="22"/>
      <c r="C14" s="19"/>
      <c r="D14" s="19"/>
      <c r="E14" s="19"/>
      <c r="F14" s="19"/>
      <c r="G14" s="19"/>
      <c r="H14" s="19"/>
      <c r="I14" s="19"/>
      <c r="J14" s="19"/>
      <c r="K14" s="19"/>
      <c r="L14" s="30"/>
    </row>
    <row r="15" spans="1:12" s="5" customFormat="1" ht="24" customHeight="1">
      <c r="A15" s="23"/>
      <c r="B15" s="22"/>
      <c r="C15" s="19"/>
      <c r="D15" s="19"/>
      <c r="E15" s="19"/>
      <c r="F15" s="19"/>
      <c r="G15" s="19"/>
      <c r="H15" s="19"/>
      <c r="I15" s="19"/>
      <c r="J15" s="19"/>
      <c r="K15" s="19"/>
      <c r="L15" s="30"/>
    </row>
    <row r="16" spans="1:12" s="5" customFormat="1" ht="24" customHeight="1">
      <c r="A16" s="21"/>
      <c r="B16" s="22"/>
      <c r="C16" s="19"/>
      <c r="D16" s="19"/>
      <c r="E16" s="19"/>
      <c r="F16" s="19"/>
      <c r="G16" s="19"/>
      <c r="H16" s="19"/>
      <c r="I16" s="19"/>
      <c r="J16" s="19"/>
      <c r="K16" s="19"/>
      <c r="L16" s="30"/>
    </row>
    <row r="17" spans="1:12" s="5" customFormat="1" ht="24" customHeight="1">
      <c r="A17" s="21"/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30"/>
    </row>
    <row r="18" spans="1:12" s="5" customFormat="1" ht="24" customHeight="1">
      <c r="A18" s="21"/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s="5" customFormat="1" ht="24" customHeight="1">
      <c r="A19" s="21"/>
      <c r="B19" s="22"/>
      <c r="C19" s="19"/>
      <c r="D19" s="19"/>
      <c r="E19" s="19"/>
      <c r="F19" s="19"/>
      <c r="G19" s="19"/>
      <c r="H19" s="19"/>
      <c r="I19" s="19"/>
      <c r="J19" s="19"/>
      <c r="K19" s="19"/>
      <c r="L19" s="30"/>
    </row>
    <row r="20" spans="1:12" s="5" customFormat="1" ht="24" customHeight="1">
      <c r="A20" s="21"/>
      <c r="B20" s="22"/>
      <c r="C20" s="19"/>
      <c r="D20" s="19"/>
      <c r="E20" s="19"/>
      <c r="F20" s="19"/>
      <c r="G20" s="19"/>
      <c r="H20" s="19"/>
      <c r="I20" s="19"/>
      <c r="J20" s="19"/>
      <c r="K20" s="19"/>
      <c r="L20" s="30"/>
    </row>
    <row r="21" spans="1:12" s="5" customFormat="1" ht="24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30"/>
    </row>
    <row r="22" spans="1:12" s="5" customFormat="1" ht="24" customHeight="1">
      <c r="A22" s="23"/>
      <c r="B22" s="27"/>
      <c r="C22" s="19"/>
      <c r="D22" s="19"/>
      <c r="E22" s="19"/>
      <c r="F22" s="19"/>
      <c r="G22" s="19"/>
      <c r="H22" s="19"/>
      <c r="I22" s="19"/>
      <c r="J22" s="19"/>
      <c r="K22" s="19"/>
      <c r="L22" s="30"/>
    </row>
    <row r="23" spans="1:11" s="6" customFormat="1" ht="16.5" customHeight="1">
      <c r="A23" s="23"/>
      <c r="B23" s="27"/>
      <c r="C23" s="19"/>
      <c r="D23" s="28"/>
      <c r="E23" s="19"/>
      <c r="F23" s="28"/>
      <c r="G23" s="28"/>
      <c r="H23" s="28"/>
      <c r="I23" s="28"/>
      <c r="J23" s="28"/>
      <c r="K23" s="28"/>
    </row>
    <row r="24" spans="1:11" s="6" customFormat="1" ht="16.5" customHeight="1">
      <c r="A24" s="23"/>
      <c r="B24" s="27"/>
      <c r="C24" s="19"/>
      <c r="D24" s="28"/>
      <c r="E24" s="19"/>
      <c r="F24" s="28"/>
      <c r="G24" s="28"/>
      <c r="H24" s="28"/>
      <c r="I24" s="28"/>
      <c r="J24" s="28"/>
      <c r="K24" s="28"/>
    </row>
    <row r="25" spans="1:11" s="6" customFormat="1" ht="16.5" customHeight="1">
      <c r="A25" s="23"/>
      <c r="B25" s="27"/>
      <c r="C25" s="19"/>
      <c r="D25" s="28"/>
      <c r="E25" s="19"/>
      <c r="F25" s="28"/>
      <c r="G25" s="28"/>
      <c r="H25" s="28"/>
      <c r="I25" s="28"/>
      <c r="J25" s="28"/>
      <c r="K25" s="28"/>
    </row>
    <row r="26" spans="1:11" s="6" customFormat="1" ht="16.5" customHeight="1">
      <c r="A26" s="23"/>
      <c r="B26" s="27"/>
      <c r="C26" s="19"/>
      <c r="D26" s="28"/>
      <c r="E26" s="19"/>
      <c r="F26" s="28"/>
      <c r="G26" s="28"/>
      <c r="H26" s="28"/>
      <c r="I26" s="28"/>
      <c r="J26" s="28"/>
      <c r="K26" s="28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" right="0.55" top="0.98" bottom="0.79" header="0.51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unknown</cp:lastModifiedBy>
  <dcterms:created xsi:type="dcterms:W3CDTF">2019-01-07T02:49:44Z</dcterms:created>
  <dcterms:modified xsi:type="dcterms:W3CDTF">2021-01-21T02:19:32Z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