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5" activeTab="8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财务支出预算表" sheetId="9" r:id="rId9"/>
  </sheets>
  <definedNames/>
  <calcPr fullCalcOnLoad="1"/>
</workbook>
</file>

<file path=xl/sharedStrings.xml><?xml version="1.0" encoding="utf-8"?>
<sst xmlns="http://schemas.openxmlformats.org/spreadsheetml/2006/main" count="411" uniqueCount="243">
  <si>
    <t>财政拨款收支总表</t>
  </si>
  <si>
    <t>填报单位名称：大武口区审批服务管理局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</si>
  <si>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</si>
  <si>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</si>
  <si>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</si>
  <si>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</si>
  <si>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</si>
  <si>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</si>
  <si>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</si>
  <si>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</si>
  <si>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</si>
  <si>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</si>
  <si>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</si>
  <si>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</si>
  <si>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</si>
  <si>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</si>
  <si>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</si>
  <si>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</si>
  <si>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</si>
  <si>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</si>
  <si>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</si>
  <si>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</si>
  <si>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</si>
  <si>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</si>
  <si>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</si>
  <si>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</si>
  <si>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</si>
  <si>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</si>
  <si>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</si>
  <si>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</si>
  <si>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</si>
  <si>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</si>
  <si>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</si>
  <si>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</si>
  <si>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</si>
  <si>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</si>
  <si>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</si>
  <si>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</si>
  <si>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</si>
  <si>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</si>
  <si>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</si>
  <si>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</si>
  <si>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</si>
  <si>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</si>
  <si>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</si>
  <si>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</si>
  <si>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</si>
  <si>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</si>
  <si>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财政拨款支出总表
</t>
  </si>
  <si>
    <t>填报单位名称：大武口区审批服务管理局                                                                                                                     单位：元</t>
  </si>
  <si>
    <t>功能分类科目</t>
  </si>
  <si>
    <t>总计</t>
  </si>
  <si>
    <t>一般公共预算财政拨款</t>
  </si>
  <si>
    <t>功能科目编码</t>
  </si>
  <si>
    <t>功能科目名称</t>
  </si>
  <si>
    <t>经费拨款</t>
  </si>
  <si>
    <t>纳入预算管理的非税收入安排</t>
  </si>
  <si>
    <t>自治区一般性转移支付</t>
  </si>
  <si>
    <t>自治区专项转移支付</t>
  </si>
  <si>
    <t>市级专项转移支付</t>
  </si>
  <si>
    <t>合计</t>
  </si>
  <si>
    <t>一般公共服务支出</t>
  </si>
  <si>
    <t>政府办公厅（室）及相关机构事务</t>
  </si>
  <si>
    <t>2010301</t>
  </si>
  <si>
    <t xml:space="preserve">  行政运行</t>
  </si>
  <si>
    <t>2010302</t>
  </si>
  <si>
    <t>一般行政管理事务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</si>
  <si>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</si>
  <si>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</si>
  <si>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</si>
  <si>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</si>
  <si>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</si>
  <si>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</si>
  <si>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</si>
  <si>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</si>
  <si>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</si>
  <si>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</si>
  <si>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</si>
  <si>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</si>
  <si>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</si>
  <si>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</si>
  <si>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</si>
  <si>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</si>
  <si>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</si>
  <si>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</si>
  <si>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</si>
  <si>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</si>
  <si>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</si>
  <si>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</si>
  <si>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</si>
  <si>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>购房补贴</t>
  </si>
  <si>
    <t>一般公共预算支出表</t>
  </si>
  <si>
    <t>填报单位名称：   大武口区审批服务管理局                                                                                                                       单位：元</t>
  </si>
  <si>
    <t>2019年执行数</t>
  </si>
  <si>
    <t>2020年预算数</t>
  </si>
  <si>
    <t>2020年预算数与2019年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</si>
  <si>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</si>
  <si>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</si>
  <si>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</si>
  <si>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</si>
  <si>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</si>
  <si>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</si>
  <si>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</si>
  <si>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</si>
  <si>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</si>
  <si>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</si>
  <si>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</si>
  <si>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</si>
  <si>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</si>
  <si>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</si>
  <si>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　301</t>
  </si>
  <si>
    <t>工资福利支出</t>
  </si>
  <si>
    <t>　　30101</t>
  </si>
  <si>
    <t>基本工资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</si>
  <si>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</si>
  <si>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</si>
  <si>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</si>
  <si>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</si>
  <si>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</si>
  <si>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</si>
  <si>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　　30110</t>
  </si>
  <si>
    <t>职工基本医疗保险缴费</t>
  </si>
  <si>
    <t>　　30111</t>
  </si>
  <si>
    <t>公务员医疗补助缴费</t>
  </si>
  <si>
    <t>　　30112</t>
  </si>
  <si>
    <t>其他社会保障缴费</t>
  </si>
  <si>
    <t>　　30114</t>
  </si>
  <si>
    <t>医疗费</t>
  </si>
  <si>
    <t>　　30113</t>
  </si>
  <si>
    <t>住房公积金</t>
  </si>
  <si>
    <t>　302</t>
  </si>
  <si>
    <t>商品和服务支出</t>
  </si>
  <si>
    <t>　　30201</t>
  </si>
  <si>
    <t>办公费</t>
  </si>
  <si>
    <t>　　30207</t>
  </si>
  <si>
    <t>邮电费</t>
  </si>
  <si>
    <t>　　30216</t>
  </si>
  <si>
    <t>培训费</t>
  </si>
  <si>
    <t>　　30228</t>
  </si>
  <si>
    <t>工会经费</t>
  </si>
  <si>
    <t>　　30239</t>
  </si>
  <si>
    <t>其他交通费用</t>
  </si>
  <si>
    <t>　　30299</t>
  </si>
  <si>
    <t>其他商品和服务支出</t>
  </si>
  <si>
    <t>　303</t>
  </si>
  <si>
    <t>对个人和家庭的补助</t>
  </si>
  <si>
    <t>　　30399</t>
  </si>
  <si>
    <t>其他对个人和家庭的补助</t>
  </si>
  <si>
    <t>一般公共预算“三公”经费支出表</t>
  </si>
  <si>
    <t>预算单位</t>
  </si>
  <si>
    <t>2019年预算数</t>
  </si>
  <si>
    <t>因公
出国（境）</t>
  </si>
  <si>
    <t>公务用车购置及运行费</t>
  </si>
  <si>
    <t>公务
接待费</t>
  </si>
  <si>
    <t>公务接待费</t>
  </si>
  <si>
    <t>公务车辆
购置费</t>
  </si>
  <si>
    <t>公车运行维护费</t>
  </si>
  <si>
    <t>公务车辆购置费</t>
  </si>
  <si>
    <t>大武口区审批服务管理局</t>
  </si>
  <si>
    <t>政府性基金预算支出表</t>
  </si>
  <si>
    <t>2019年
执行数
（决算数）</t>
  </si>
  <si>
    <t>2020年预算数与2019年执行数（决算数）</t>
  </si>
  <si>
    <t>支出功能分类科目编码</t>
  </si>
  <si>
    <t>人员经费</t>
  </si>
  <si>
    <t>日常公用
经费</t>
  </si>
  <si>
    <t>¦</t>
  </si>
  <si>
    <t>部门收支总表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</si>
  <si>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</si>
  <si>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</si>
  <si>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</si>
  <si>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</si>
  <si>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</si>
  <si>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</si>
  <si>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</si>
  <si>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</si>
  <si>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</si>
  <si>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</si>
  <si>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</si>
  <si>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</si>
  <si>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</si>
  <si>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</si>
  <si>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</si>
  <si>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</si>
  <si>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</si>
  <si>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</si>
  <si>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</si>
  <si>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</si>
  <si>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</si>
  <si>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</si>
  <si>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</si>
  <si>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</si>
  <si>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</si>
  <si>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</si>
  <si>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</si>
  <si>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</si>
  <si>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</si>
  <si>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</si>
  <si>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</si>
  <si>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</si>
  <si>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</si>
  <si>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</si>
  <si>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</si>
  <si>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</si>
  <si>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</si>
  <si>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</si>
  <si>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</si>
  <si>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</si>
  <si>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</si>
  <si>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</si>
  <si>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</si>
  <si>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</si>
  <si>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</si>
  <si>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</si>
  <si>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</si>
  <si>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</si>
  <si>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部门收入总表</t>
  </si>
  <si>
    <t xml:space="preserve"> 填报单位名称： 大武口区审批服务管理局                                                                                                                            单位：元</t>
  </si>
  <si>
    <t>财政拨款收入</t>
  </si>
  <si>
    <t>事业单位经营收入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</si>
  <si>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</si>
  <si>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</si>
  <si>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</si>
  <si>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</si>
  <si>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</si>
  <si>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</si>
  <si>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</si>
  <si>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</si>
  <si>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</si>
  <si>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</si>
  <si>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</si>
  <si>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</si>
  <si>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</si>
  <si>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</si>
  <si>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部门支出总表</t>
  </si>
  <si>
    <t>行政支出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</si>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</sst>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0_ "/>
    <numFmt numFmtId="181" formatCode="#,##0_ "/>
    <numFmt numFmtId="182" formatCode="0_);[Red]\(0\)"/>
    <numFmt numFmtId="183" formatCode="#,##0;[Red]#,##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sz val="9"/>
      <color indexed="8"/>
      <name val="Trial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sz val="11"/>
      <color indexed="8"/>
      <name val="等线"/>
      <family val="0"/>
    </font>
    <font>
      <sz val="11"/>
      <color indexed="42"/>
      <name val="宋体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9"/>
      <color indexed="8"/>
      <name val="Courier New"/>
      <family val="3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28" fillId="2" borderId="1" applyNumberFormat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5" fillId="0" borderId="0">
      <alignment vertical="center"/>
      <protection/>
    </xf>
    <xf numFmtId="0" fontId="43" fillId="0" borderId="4" applyNumberFormat="0" applyFill="0" applyAlignment="0" applyProtection="0"/>
    <xf numFmtId="0" fontId="35" fillId="0" borderId="0">
      <alignment vertical="center"/>
      <protection/>
    </xf>
    <xf numFmtId="0" fontId="39" fillId="0" borderId="5" applyNumberFormat="0" applyFill="0" applyAlignment="0" applyProtection="0"/>
    <xf numFmtId="0" fontId="35" fillId="0" borderId="0">
      <alignment vertical="center"/>
      <protection/>
    </xf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45" fillId="4" borderId="6" applyNumberFormat="0" applyAlignment="0" applyProtection="0"/>
    <xf numFmtId="0" fontId="24" fillId="10" borderId="0" applyNumberFormat="0" applyBorder="0" applyAlignment="0" applyProtection="0"/>
    <xf numFmtId="0" fontId="31" fillId="4" borderId="1" applyNumberFormat="0" applyAlignment="0" applyProtection="0"/>
    <xf numFmtId="0" fontId="44" fillId="11" borderId="7" applyNumberFormat="0" applyAlignment="0" applyProtection="0"/>
    <xf numFmtId="0" fontId="6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24" fillId="9" borderId="0" applyNumberFormat="0" applyBorder="0" applyAlignment="0" applyProtection="0"/>
    <xf numFmtId="0" fontId="26" fillId="12" borderId="0" applyNumberFormat="0" applyBorder="0" applyAlignment="0" applyProtection="0"/>
    <xf numFmtId="0" fontId="30" fillId="10" borderId="0" applyNumberFormat="0" applyBorder="0" applyAlignment="0" applyProtection="0"/>
    <xf numFmtId="0" fontId="27" fillId="14" borderId="0" applyNumberFormat="0" applyBorder="0" applyAlignment="0" applyProtection="0"/>
    <xf numFmtId="0" fontId="6" fillId="7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>
      <alignment vertical="center"/>
      <protection/>
    </xf>
    <xf numFmtId="0" fontId="34" fillId="0" borderId="0" applyNumberFormat="0" applyFill="0" applyBorder="0" applyProtection="0">
      <alignment vertical="center"/>
    </xf>
    <xf numFmtId="0" fontId="25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24" fillId="16" borderId="0" applyNumberFormat="0" applyBorder="0" applyAlignment="0" applyProtection="0"/>
    <xf numFmtId="0" fontId="25" fillId="18" borderId="0" applyNumberFormat="0" applyBorder="0" applyAlignment="0" applyProtection="0"/>
    <xf numFmtId="0" fontId="6" fillId="7" borderId="0" applyNumberFormat="0" applyBorder="0" applyAlignment="0" applyProtection="0"/>
    <xf numFmtId="0" fontId="24" fillId="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6" fillId="4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7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20" borderId="0" applyNumberFormat="0" applyBorder="0" applyAlignment="0" applyProtection="0"/>
    <xf numFmtId="0" fontId="35" fillId="0" borderId="0">
      <alignment vertical="center"/>
      <protection/>
    </xf>
    <xf numFmtId="0" fontId="34" fillId="0" borderId="0" applyNumberFormat="0" applyFill="0" applyBorder="0" applyProtection="0">
      <alignment vertical="center"/>
    </xf>
    <xf numFmtId="0" fontId="27" fillId="11" borderId="0" applyNumberFormat="0" applyBorder="0" applyAlignment="0" applyProtection="0"/>
    <xf numFmtId="0" fontId="34" fillId="0" borderId="0" applyNumberFormat="0" applyFill="0" applyBorder="0" applyProtection="0">
      <alignment horizontal="left" vertical="center"/>
    </xf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5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horizontal="center" vertical="center"/>
    </xf>
    <xf numFmtId="0" fontId="34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</cellStyleXfs>
  <cellXfs count="2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18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81" fontId="8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81" fontId="2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181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1" fontId="8" fillId="0" borderId="11" xfId="0" applyNumberFormat="1" applyFont="1" applyFill="1" applyBorder="1" applyAlignment="1" applyProtection="1">
      <alignment horizontal="left" vertical="center" wrapText="1"/>
      <protection/>
    </xf>
    <xf numFmtId="181" fontId="4" fillId="0" borderId="11" xfId="105" applyNumberFormat="1" applyFont="1" applyFill="1" applyBorder="1" applyAlignment="1" applyProtection="1">
      <alignment horizontal="right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1" fontId="8" fillId="0" borderId="13" xfId="0" applyNumberFormat="1" applyFont="1" applyFill="1" applyBorder="1" applyAlignment="1" applyProtection="1">
      <alignment vertical="center" wrapText="1"/>
      <protection/>
    </xf>
    <xf numFmtId="181" fontId="8" fillId="0" borderId="11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181" fontId="8" fillId="0" borderId="13" xfId="0" applyNumberFormat="1" applyFont="1" applyFill="1" applyBorder="1" applyAlignment="1" applyProtection="1">
      <alignment/>
      <protection/>
    </xf>
    <xf numFmtId="181" fontId="8" fillId="0" borderId="14" xfId="0" applyNumberFormat="1" applyFont="1" applyFill="1" applyBorder="1" applyAlignment="1" applyProtection="1">
      <alignment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5" xfId="0" applyNumberFormat="1" applyFont="1" applyFill="1" applyBorder="1" applyAlignment="1" applyProtection="1">
      <alignment horizontal="left" vertical="center" wrapText="1"/>
      <protection/>
    </xf>
    <xf numFmtId="181" fontId="8" fillId="0" borderId="16" xfId="0" applyNumberFormat="1" applyFont="1" applyFill="1" applyBorder="1" applyAlignment="1" applyProtection="1">
      <alignment/>
      <protection/>
    </xf>
    <xf numFmtId="181" fontId="4" fillId="0" borderId="11" xfId="0" applyNumberFormat="1" applyFont="1" applyBorder="1" applyAlignment="1">
      <alignment horizontal="right" vertical="center"/>
    </xf>
    <xf numFmtId="181" fontId="4" fillId="3" borderId="13" xfId="105" applyNumberFormat="1" applyFont="1" applyFill="1" applyBorder="1" applyAlignment="1" applyProtection="1">
      <alignment horizontal="right" vertical="center"/>
      <protection/>
    </xf>
    <xf numFmtId="3" fontId="4" fillId="0" borderId="11" xfId="105" applyNumberFormat="1" applyFont="1" applyFill="1" applyBorder="1" applyAlignment="1" applyProtection="1">
      <alignment horizontal="left" vertical="center"/>
      <protection/>
    </xf>
    <xf numFmtId="181" fontId="4" fillId="3" borderId="17" xfId="105" applyNumberFormat="1" applyFont="1" applyFill="1" applyBorder="1" applyAlignment="1" applyProtection="1">
      <alignment horizontal="right" vertical="center"/>
      <protection/>
    </xf>
    <xf numFmtId="181" fontId="8" fillId="0" borderId="18" xfId="0" applyNumberFormat="1" applyFont="1" applyFill="1" applyBorder="1" applyAlignment="1" applyProtection="1">
      <alignment/>
      <protection/>
    </xf>
    <xf numFmtId="181" fontId="4" fillId="3" borderId="11" xfId="105" applyNumberFormat="1" applyFont="1" applyFill="1" applyBorder="1" applyAlignment="1" applyProtection="1">
      <alignment horizontal="right" vertical="center"/>
      <protection/>
    </xf>
    <xf numFmtId="181" fontId="8" fillId="0" borderId="19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3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80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181" fontId="8" fillId="0" borderId="21" xfId="0" applyNumberFormat="1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right"/>
      <protection/>
    </xf>
    <xf numFmtId="1" fontId="8" fillId="0" borderId="11" xfId="0" applyNumberFormat="1" applyFont="1" applyFill="1" applyBorder="1" applyAlignment="1" applyProtection="1">
      <alignment vertical="center" wrapText="1"/>
      <protection/>
    </xf>
    <xf numFmtId="181" fontId="4" fillId="0" borderId="11" xfId="0" applyNumberFormat="1" applyFont="1" applyBorder="1" applyAlignment="1">
      <alignment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3" fontId="9" fillId="0" borderId="15" xfId="0" applyNumberFormat="1" applyFont="1" applyFill="1" applyBorder="1" applyAlignment="1" applyProtection="1">
      <alignment horizontal="left" vertical="center" wrapText="1"/>
      <protection/>
    </xf>
    <xf numFmtId="181" fontId="8" fillId="0" borderId="22" xfId="0" applyNumberFormat="1" applyFont="1" applyFill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181" fontId="14" fillId="3" borderId="11" xfId="105" applyNumberFormat="1" applyFont="1" applyFill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left" wrapText="1"/>
      <protection/>
    </xf>
    <xf numFmtId="0" fontId="8" fillId="0" borderId="15" xfId="0" applyFont="1" applyBorder="1" applyAlignment="1" applyProtection="1">
      <alignment horizontal="right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right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3" borderId="15" xfId="0" applyFont="1" applyFill="1" applyBorder="1" applyAlignment="1" applyProtection="1">
      <alignment horizontal="right" vertical="center" wrapText="1"/>
      <protection/>
    </xf>
    <xf numFmtId="0" fontId="8" fillId="0" borderId="15" xfId="0" applyFont="1" applyBorder="1" applyAlignment="1" applyProtection="1">
      <alignment horizontal="right" wrapText="1"/>
      <protection/>
    </xf>
    <xf numFmtId="0" fontId="8" fillId="11" borderId="15" xfId="0" applyFont="1" applyFill="1" applyBorder="1" applyAlignment="1" applyProtection="1">
      <alignment horizontal="center" vertical="center" wrapText="1"/>
      <protection/>
    </xf>
    <xf numFmtId="0" fontId="8" fillId="11" borderId="15" xfId="0" applyFont="1" applyFill="1" applyBorder="1" applyAlignment="1" applyProtection="1">
      <alignment horizontal="right" vertical="center" wrapText="1"/>
      <protection/>
    </xf>
    <xf numFmtId="0" fontId="8" fillId="11" borderId="15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11" xfId="0" applyFont="1" applyBorder="1" applyAlignment="1" applyProtection="1">
      <alignment horizontal="center" vertical="center"/>
      <protection/>
    </xf>
    <xf numFmtId="181" fontId="9" fillId="3" borderId="11" xfId="0" applyNumberFormat="1" applyFont="1" applyFill="1" applyBorder="1" applyAlignment="1" applyProtection="1">
      <alignment horizontal="right" vertical="center"/>
      <protection/>
    </xf>
    <xf numFmtId="9" fontId="9" fillId="3" borderId="11" xfId="0" applyNumberFormat="1" applyFont="1" applyFill="1" applyBorder="1" applyAlignment="1" applyProtection="1">
      <alignment horizontal="right" vertical="center"/>
      <protection/>
    </xf>
    <xf numFmtId="9" fontId="8" fillId="0" borderId="11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17" fillId="0" borderId="0" xfId="64" applyFont="1" applyAlignment="1">
      <alignment horizontal="justify" vertical="center"/>
      <protection/>
    </xf>
    <xf numFmtId="180" fontId="18" fillId="0" borderId="20" xfId="0" applyNumberFormat="1" applyFont="1" applyFill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180" fontId="18" fillId="0" borderId="11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9" fontId="14" fillId="0" borderId="11" xfId="105" applyNumberFormat="1" applyFont="1" applyFill="1" applyBorder="1" applyAlignment="1" applyProtection="1">
      <alignment horizontal="left" vertical="center"/>
      <protection/>
    </xf>
    <xf numFmtId="3" fontId="14" fillId="0" borderId="11" xfId="105" applyNumberFormat="1" applyFont="1" applyFill="1" applyBorder="1" applyAlignment="1" applyProtection="1">
      <alignment horizontal="left" vertical="center"/>
      <protection/>
    </xf>
    <xf numFmtId="49" fontId="4" fillId="3" borderId="11" xfId="105" applyNumberFormat="1" applyFont="1" applyFill="1" applyBorder="1" applyAlignment="1" applyProtection="1">
      <alignment horizontal="left" vertical="center"/>
      <protection/>
    </xf>
    <xf numFmtId="3" fontId="4" fillId="3" borderId="11" xfId="105" applyNumberFormat="1" applyFont="1" applyFill="1" applyBorder="1" applyAlignment="1" applyProtection="1">
      <alignment horizontal="left" vertical="center"/>
      <protection/>
    </xf>
    <xf numFmtId="3" fontId="4" fillId="3" borderId="11" xfId="105" applyNumberFormat="1" applyFont="1" applyFill="1" applyBorder="1" applyAlignment="1" applyProtection="1">
      <alignment horizontal="right" vertical="center"/>
      <protection/>
    </xf>
    <xf numFmtId="3" fontId="14" fillId="0" borderId="11" xfId="105" applyNumberFormat="1" applyFont="1" applyFill="1" applyBorder="1" applyAlignment="1" applyProtection="1">
      <alignment horizontal="right" vertical="center"/>
      <protection/>
    </xf>
    <xf numFmtId="3" fontId="8" fillId="3" borderId="15" xfId="0" applyNumberFormat="1" applyFont="1" applyFill="1" applyBorder="1" applyAlignment="1" applyProtection="1">
      <alignment horizontal="right" vertical="center"/>
      <protection/>
    </xf>
    <xf numFmtId="3" fontId="9" fillId="0" borderId="15" xfId="0" applyNumberFormat="1" applyFont="1" applyFill="1" applyBorder="1" applyAlignment="1" applyProtection="1">
      <alignment horizontal="right" vertical="center"/>
      <protection/>
    </xf>
    <xf numFmtId="181" fontId="8" fillId="0" borderId="11" xfId="0" applyNumberFormat="1" applyFont="1" applyBorder="1" applyAlignment="1" applyProtection="1">
      <alignment horizontal="right"/>
      <protection/>
    </xf>
    <xf numFmtId="49" fontId="8" fillId="3" borderId="15" xfId="0" applyNumberFormat="1" applyFont="1" applyFill="1" applyBorder="1" applyAlignment="1" applyProtection="1">
      <alignment horizontal="left" vertical="center"/>
      <protection/>
    </xf>
    <xf numFmtId="3" fontId="8" fillId="3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182" fontId="21" fillId="0" borderId="20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 applyProtection="1">
      <alignment horizontal="center" vertical="center"/>
      <protection/>
    </xf>
    <xf numFmtId="181" fontId="8" fillId="0" borderId="21" xfId="0" applyNumberFormat="1" applyFont="1" applyBorder="1" applyAlignment="1" applyProtection="1">
      <alignment horizontal="right" vertical="center"/>
      <protection/>
    </xf>
    <xf numFmtId="181" fontId="8" fillId="0" borderId="24" xfId="0" applyNumberFormat="1" applyFont="1" applyBorder="1" applyAlignment="1" applyProtection="1">
      <alignment horizontal="right" vertical="center"/>
      <protection/>
    </xf>
    <xf numFmtId="10" fontId="8" fillId="0" borderId="21" xfId="0" applyNumberFormat="1" applyFont="1" applyBorder="1" applyAlignment="1" applyProtection="1">
      <alignment horizontal="right" vertical="center"/>
      <protection/>
    </xf>
    <xf numFmtId="181" fontId="8" fillId="0" borderId="25" xfId="0" applyNumberFormat="1" applyFont="1" applyFill="1" applyBorder="1" applyAlignment="1" applyProtection="1">
      <alignment vertical="center"/>
      <protection/>
    </xf>
    <xf numFmtId="10" fontId="8" fillId="0" borderId="11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/>
      <protection/>
    </xf>
    <xf numFmtId="181" fontId="4" fillId="0" borderId="19" xfId="105" applyNumberFormat="1" applyFont="1" applyFill="1" applyBorder="1" applyAlignment="1" applyProtection="1">
      <alignment horizontal="right" vertical="center"/>
      <protection/>
    </xf>
    <xf numFmtId="181" fontId="4" fillId="0" borderId="23" xfId="105" applyNumberFormat="1" applyFont="1" applyFill="1" applyBorder="1" applyAlignment="1" applyProtection="1">
      <alignment horizontal="right" vertical="center"/>
      <protection/>
    </xf>
    <xf numFmtId="181" fontId="4" fillId="0" borderId="23" xfId="0" applyNumberFormat="1" applyFont="1" applyBorder="1" applyAlignment="1">
      <alignment/>
    </xf>
    <xf numFmtId="181" fontId="4" fillId="3" borderId="26" xfId="105" applyNumberFormat="1" applyFont="1" applyFill="1" applyBorder="1" applyAlignment="1" applyProtection="1">
      <alignment horizontal="right" vertical="center"/>
      <protection/>
    </xf>
    <xf numFmtId="181" fontId="4" fillId="3" borderId="27" xfId="105" applyNumberFormat="1" applyFont="1" applyFill="1" applyBorder="1" applyAlignment="1" applyProtection="1">
      <alignment horizontal="right" vertical="center"/>
      <protection/>
    </xf>
    <xf numFmtId="181" fontId="4" fillId="3" borderId="23" xfId="105" applyNumberFormat="1" applyFont="1" applyFill="1" applyBorder="1" applyAlignment="1" applyProtection="1">
      <alignment horizontal="right" vertical="center"/>
      <protection/>
    </xf>
    <xf numFmtId="181" fontId="8" fillId="0" borderId="28" xfId="0" applyNumberFormat="1" applyFont="1" applyFill="1" applyBorder="1" applyAlignment="1" applyProtection="1">
      <alignment/>
      <protection/>
    </xf>
    <xf numFmtId="181" fontId="8" fillId="0" borderId="23" xfId="0" applyNumberFormat="1" applyFont="1" applyFill="1" applyBorder="1" applyAlignment="1" applyProtection="1">
      <alignment/>
      <protection/>
    </xf>
    <xf numFmtId="181" fontId="8" fillId="0" borderId="29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81" fontId="8" fillId="0" borderId="23" xfId="0" applyNumberFormat="1" applyFont="1" applyBorder="1" applyAlignment="1" applyProtection="1">
      <alignment/>
      <protection/>
    </xf>
    <xf numFmtId="10" fontId="8" fillId="0" borderId="1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181" fontId="8" fillId="0" borderId="13" xfId="0" applyNumberFormat="1" applyFont="1" applyFill="1" applyBorder="1" applyAlignment="1" applyProtection="1">
      <alignment/>
      <protection/>
    </xf>
    <xf numFmtId="181" fontId="8" fillId="0" borderId="30" xfId="0" applyNumberFormat="1" applyFont="1" applyFill="1" applyBorder="1" applyAlignment="1" applyProtection="1">
      <alignment/>
      <protection/>
    </xf>
    <xf numFmtId="181" fontId="4" fillId="3" borderId="14" xfId="105" applyNumberFormat="1" applyFont="1" applyFill="1" applyBorder="1" applyAlignment="1" applyProtection="1">
      <alignment horizontal="right" vertical="center"/>
      <protection/>
    </xf>
    <xf numFmtId="181" fontId="4" fillId="3" borderId="19" xfId="105" applyNumberFormat="1" applyFont="1" applyFill="1" applyBorder="1" applyAlignment="1" applyProtection="1">
      <alignment horizontal="right" vertical="center"/>
      <protection/>
    </xf>
    <xf numFmtId="181" fontId="8" fillId="0" borderId="26" xfId="0" applyNumberFormat="1" applyFont="1" applyFill="1" applyBorder="1" applyAlignment="1" applyProtection="1">
      <alignment/>
      <protection/>
    </xf>
    <xf numFmtId="43" fontId="8" fillId="0" borderId="11" xfId="0" applyNumberFormat="1" applyFont="1" applyFill="1" applyBorder="1" applyAlignment="1" applyProtection="1">
      <alignment/>
      <protection/>
    </xf>
    <xf numFmtId="43" fontId="8" fillId="0" borderId="19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/>
      <protection/>
    </xf>
    <xf numFmtId="181" fontId="8" fillId="0" borderId="29" xfId="0" applyNumberFormat="1" applyFont="1" applyBorder="1" applyAlignment="1" applyProtection="1">
      <alignment/>
      <protection/>
    </xf>
    <xf numFmtId="181" fontId="8" fillId="0" borderId="19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4" fontId="8" fillId="4" borderId="15" xfId="0" applyNumberFormat="1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left" vertical="center"/>
      <protection/>
    </xf>
    <xf numFmtId="181" fontId="23" fillId="4" borderId="15" xfId="0" applyNumberFormat="1" applyFont="1" applyFill="1" applyBorder="1" applyAlignment="1" applyProtection="1">
      <alignment horizontal="right" vertical="center"/>
      <protection/>
    </xf>
    <xf numFmtId="0" fontId="8" fillId="4" borderId="15" xfId="0" applyFont="1" applyFill="1" applyBorder="1" applyAlignment="1" applyProtection="1">
      <alignment vertical="center"/>
      <protection/>
    </xf>
    <xf numFmtId="181" fontId="8" fillId="4" borderId="15" xfId="0" applyNumberFormat="1" applyFont="1" applyFill="1" applyBorder="1" applyAlignment="1" applyProtection="1">
      <alignment horizontal="center" vertical="center"/>
      <protection/>
    </xf>
    <xf numFmtId="181" fontId="23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181" fontId="8" fillId="3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181" fontId="4" fillId="3" borderId="11" xfId="0" applyNumberFormat="1" applyFont="1" applyFill="1" applyBorder="1" applyAlignment="1" applyProtection="1">
      <alignment horizontal="right" vertical="center"/>
      <protection/>
    </xf>
    <xf numFmtId="181" fontId="8" fillId="0" borderId="15" xfId="0" applyNumberFormat="1" applyFont="1" applyFill="1" applyBorder="1" applyAlignment="1" applyProtection="1">
      <alignment horizontal="right" vertical="center"/>
      <protection/>
    </xf>
    <xf numFmtId="181" fontId="23" fillId="3" borderId="15" xfId="0" applyNumberFormat="1" applyFont="1" applyFill="1" applyBorder="1" applyAlignment="1" applyProtection="1">
      <alignment horizontal="right"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181" fontId="23" fillId="0" borderId="15" xfId="0" applyNumberFormat="1" applyFont="1" applyBorder="1" applyAlignment="1" applyProtection="1">
      <alignment/>
      <protection/>
    </xf>
    <xf numFmtId="181" fontId="23" fillId="0" borderId="15" xfId="0" applyNumberFormat="1" applyFont="1" applyBorder="1" applyAlignment="1" applyProtection="1">
      <alignment horizontal="right" vertical="center"/>
      <protection/>
    </xf>
    <xf numFmtId="0" fontId="8" fillId="0" borderId="3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181" fontId="8" fillId="3" borderId="32" xfId="0" applyNumberFormat="1" applyFont="1" applyFill="1" applyBorder="1" applyAlignment="1" applyProtection="1">
      <alignment horizontal="right" vertical="center"/>
      <protection/>
    </xf>
    <xf numFmtId="181" fontId="8" fillId="0" borderId="33" xfId="0" applyNumberFormat="1" applyFont="1" applyFill="1" applyBorder="1" applyAlignment="1" applyProtection="1">
      <alignment horizontal="right" vertical="center"/>
      <protection/>
    </xf>
    <xf numFmtId="0" fontId="23" fillId="0" borderId="15" xfId="0" applyFont="1" applyBorder="1" applyAlignment="1" applyProtection="1">
      <alignment horizontal="left"/>
      <protection/>
    </xf>
    <xf numFmtId="181" fontId="8" fillId="0" borderId="15" xfId="0" applyNumberFormat="1" applyFont="1" applyFill="1" applyBorder="1" applyAlignment="1" applyProtection="1">
      <alignment vertical="center"/>
      <protection/>
    </xf>
    <xf numFmtId="0" fontId="23" fillId="0" borderId="15" xfId="0" applyFont="1" applyFill="1" applyBorder="1" applyAlignment="1" applyProtection="1">
      <alignment vertical="center"/>
      <protection/>
    </xf>
    <xf numFmtId="181" fontId="8" fillId="0" borderId="15" xfId="0" applyNumberFormat="1" applyFont="1" applyFill="1" applyBorder="1" applyAlignment="1" applyProtection="1">
      <alignment horizontal="center" vertical="center"/>
      <protection/>
    </xf>
    <xf numFmtId="183" fontId="8" fillId="4" borderId="15" xfId="0" applyNumberFormat="1" applyFont="1" applyFill="1" applyBorder="1" applyAlignment="1" applyProtection="1">
      <alignment horizontal="right" vertical="center"/>
      <protection/>
    </xf>
    <xf numFmtId="183" fontId="8" fillId="4" borderId="15" xfId="0" applyNumberFormat="1" applyFont="1" applyFill="1" applyBorder="1" applyAlignment="1" applyProtection="1">
      <alignment horizontal="center" vertical="center"/>
      <protection/>
    </xf>
    <xf numFmtId="183" fontId="8" fillId="0" borderId="15" xfId="0" applyNumberFormat="1" applyFont="1" applyBorder="1" applyAlignment="1" applyProtection="1">
      <alignment horizontal="right" vertical="center"/>
      <protection/>
    </xf>
    <xf numFmtId="183" fontId="8" fillId="3" borderId="15" xfId="0" applyNumberFormat="1" applyFont="1" applyFill="1" applyBorder="1" applyAlignment="1" applyProtection="1">
      <alignment horizontal="center" vertical="center"/>
      <protection/>
    </xf>
    <xf numFmtId="183" fontId="8" fillId="0" borderId="15" xfId="0" applyNumberFormat="1" applyFont="1" applyBorder="1" applyAlignment="1" applyProtection="1">
      <alignment horizontal="center" vertical="center"/>
      <protection/>
    </xf>
    <xf numFmtId="183" fontId="8" fillId="3" borderId="15" xfId="0" applyNumberFormat="1" applyFont="1" applyFill="1" applyBorder="1" applyAlignment="1" applyProtection="1">
      <alignment horizontal="right" vertical="center"/>
      <protection/>
    </xf>
    <xf numFmtId="183" fontId="8" fillId="0" borderId="15" xfId="0" applyNumberFormat="1" applyFont="1" applyFill="1" applyBorder="1" applyAlignment="1" applyProtection="1">
      <alignment horizontal="right" vertical="center"/>
      <protection/>
    </xf>
    <xf numFmtId="183" fontId="8" fillId="0" borderId="15" xfId="0" applyNumberFormat="1" applyFont="1" applyFill="1" applyBorder="1" applyAlignment="1" applyProtection="1">
      <alignment vertical="center"/>
      <protection/>
    </xf>
    <xf numFmtId="183" fontId="8" fillId="3" borderId="15" xfId="0" applyNumberFormat="1" applyFont="1" applyFill="1" applyBorder="1" applyAlignment="1" applyProtection="1">
      <alignment vertical="center"/>
      <protection/>
    </xf>
  </cellXfs>
  <cellStyles count="12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常规_表1-财政拨款收支预算表_1" xfId="38"/>
    <cellStyle name="标题 2" xfId="39"/>
    <cellStyle name="常规_表1-财政拨款收支预算表_2" xfId="40"/>
    <cellStyle name="标题 3" xfId="41"/>
    <cellStyle name="常规_表1-财政拨款收支预算表_3" xfId="42"/>
    <cellStyle name="60% - 强调文字颜色 1" xfId="43"/>
    <cellStyle name="60% - 强调文字颜色 4" xfId="44"/>
    <cellStyle name="输出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常规_表5三公经费预算支出表" xfId="64"/>
    <cellStyle name="@ET_Style?var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40% - 着色 1" xfId="78"/>
    <cellStyle name="20% - 着色 4" xfId="79"/>
    <cellStyle name="着色 2" xfId="80"/>
    <cellStyle name="20% - 着色 6" xfId="81"/>
    <cellStyle name="40% - 着色 2" xfId="82"/>
    <cellStyle name="40% - 着色 6" xfId="83"/>
    <cellStyle name="60% - 着色 1" xfId="84"/>
    <cellStyle name="60% - 着色 3" xfId="85"/>
    <cellStyle name="@ET_Style?center" xfId="86"/>
    <cellStyle name="60% - 着色 4" xfId="87"/>
    <cellStyle name="60% - 着色 5" xfId="88"/>
    <cellStyle name="60% - 着色 6" xfId="89"/>
    <cellStyle name="常规_表1-财政拨款收支预算表" xfId="90"/>
    <cellStyle name="@ET_Style?b" xfId="91"/>
    <cellStyle name="着色 3" xfId="92"/>
    <cellStyle name="@ET_Style?h1" xfId="93"/>
    <cellStyle name="着色 4" xfId="94"/>
    <cellStyle name="着色 6" xfId="95"/>
    <cellStyle name="@ET_Style?sub" xfId="96"/>
    <cellStyle name="@ET_Style?u" xfId="97"/>
    <cellStyle name="常规_表4-一般公共预算基本支出表_5" xfId="98"/>
    <cellStyle name="@ET_Style?ol" xfId="99"/>
    <cellStyle name="@ET_Style?s" xfId="100"/>
    <cellStyle name="@ET_Style?@font-face" xfId="101"/>
    <cellStyle name="@ET_Style?th" xfId="102"/>
    <cellStyle name="@ET_Style?p.p0" xfId="103"/>
    <cellStyle name="@ET_Style?@page" xfId="104"/>
    <cellStyle name="常规_Sheet5" xfId="105"/>
    <cellStyle name="常规_表2-财政拨款支出总表" xfId="106"/>
    <cellStyle name="常规_表2-财政拨款支出总表_1" xfId="107"/>
    <cellStyle name="常规_表2-财政拨款支出总表_2" xfId="108"/>
    <cellStyle name="常规_表2-财政拨款支出总表_3" xfId="109"/>
    <cellStyle name="常规_表2-财政拨款支出总表_4" xfId="110"/>
    <cellStyle name="常规_表2-财政拨款支出总表_5" xfId="111"/>
    <cellStyle name="常规_表2-财政拨款支出总表_6" xfId="112"/>
    <cellStyle name="常规_表2-财政拨款支出总表_7" xfId="113"/>
    <cellStyle name="常规_表4-一般公共预算基本支出表_10" xfId="114"/>
    <cellStyle name="常规_表2-财政拨款支出总表_8" xfId="115"/>
    <cellStyle name="常规_表4-一般公共预算基本支出表_11" xfId="116"/>
    <cellStyle name="常规_表2-财政拨款支出总表_9" xfId="117"/>
    <cellStyle name="常规_表4-一般公共预算基本支出表_12" xfId="118"/>
    <cellStyle name="常规_表2-财政拨款支出总表_10" xfId="119"/>
    <cellStyle name="常规_表2-财政拨款支出总表_11" xfId="120"/>
    <cellStyle name="常规_表4-一般公共预算基本支出表" xfId="121"/>
    <cellStyle name="常规_表4-一般公共预算基本支出表_1" xfId="122"/>
    <cellStyle name="常规_表4-一般公共预算基本支出表_2" xfId="123"/>
    <cellStyle name="常规_表4-一般公共预算基本支出表_3" xfId="124"/>
    <cellStyle name="常规_表4-一般公共预算基本支出表_4" xfId="125"/>
    <cellStyle name="常规_表4-一般公共预算基本支出表_6" xfId="126"/>
    <cellStyle name="常规_表4-一般公共预算基本支出表_7" xfId="127"/>
    <cellStyle name="常规_表4-一般公共预算基本支出表_8" xfId="128"/>
    <cellStyle name="常规_表4-一般公共预算基本支出表_9" xfId="129"/>
    <cellStyle name="常规_表4-一般公共预算基本支出表_13" xfId="130"/>
    <cellStyle name="常规_表4-一般公共预算基本支出表_14" xfId="131"/>
    <cellStyle name="常规_表4-一般公共预算基本支出表_15" xfId="132"/>
    <cellStyle name="常规_表4-一般公共预算基本支出表_16" xfId="133"/>
    <cellStyle name="常规_表4-一般公共预算基本支出表_17" xfId="134"/>
    <cellStyle name="常规_表7-部门收支预算表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7109375" style="1" customWidth="1"/>
    <col min="7" max="7" width="9.140625" style="1" customWidth="1"/>
  </cols>
  <sheetData>
    <row r="1" spans="1:6" s="1" customFormat="1" ht="31.5" customHeight="1">
      <c r="A1" s="8" t="s">
        <v>0</v>
      </c>
      <c r="B1" s="8"/>
      <c r="C1" s="8"/>
      <c r="D1" s="8"/>
      <c r="E1" s="8"/>
      <c r="F1" s="8"/>
    </row>
    <row r="2" spans="1:6" s="1" customFormat="1" ht="14.25" customHeight="1">
      <c r="A2" s="161" t="s">
        <v>1</v>
      </c>
      <c r="B2" s="161"/>
      <c r="C2" s="162"/>
      <c r="D2" s="163"/>
      <c r="E2" s="164"/>
      <c r="F2" s="164" t="s">
        <v>2</v>
      </c>
    </row>
    <row r="3" spans="1:6" s="1" customFormat="1" ht="19.5" customHeight="1">
      <c r="A3" s="165" t="s">
        <v>3</v>
      </c>
      <c r="B3" s="165"/>
      <c r="C3" s="165" t="s">
        <v>4</v>
      </c>
      <c r="D3" s="165"/>
      <c r="E3" s="165"/>
      <c r="F3" s="165"/>
    </row>
    <row r="4" spans="1:6" s="1" customFormat="1" ht="24" customHeight="1">
      <c r="A4" s="166" t="s">
        <v>5</v>
      </c>
      <c r="B4" s="166" t="s">
        <v>6</v>
      </c>
      <c r="C4" s="166" t="s">
        <v>7</v>
      </c>
      <c r="D4" s="166" t="s">
        <v>6</v>
      </c>
      <c r="E4" s="167" t="s">
        <v>8</v>
      </c>
      <c r="F4" s="167" t="s">
        <v>9</v>
      </c>
    </row>
    <row r="5" spans="1:6" s="1" customFormat="1" ht="24" customHeight="1">
      <c r="A5" s="168" t="s">
        <v>10</v>
      </c>
      <c r="B5" s="169">
        <f>B6</f>
        <v>451695.74</v>
      </c>
      <c r="C5" s="170" t="s">
        <v>11</v>
      </c>
      <c r="D5" s="171">
        <f aca="true" t="shared" si="0" ref="D5:F5">SUM(D6:D34)</f>
        <v>451695.96</v>
      </c>
      <c r="E5" s="171">
        <f t="shared" si="0"/>
        <v>451695.96</v>
      </c>
      <c r="F5" s="171">
        <f t="shared" si="0"/>
        <v>0</v>
      </c>
    </row>
    <row r="6" spans="1:6" s="1" customFormat="1" ht="19.5" customHeight="1">
      <c r="A6" s="146" t="s">
        <v>12</v>
      </c>
      <c r="B6" s="172">
        <f>B7+B8</f>
        <v>451695.74</v>
      </c>
      <c r="C6" s="173" t="s">
        <v>13</v>
      </c>
      <c r="D6" s="174">
        <v>342760</v>
      </c>
      <c r="E6" s="174">
        <v>342760</v>
      </c>
      <c r="F6" s="175">
        <v>0</v>
      </c>
    </row>
    <row r="7" spans="1:6" s="1" customFormat="1" ht="19.5" customHeight="1">
      <c r="A7" s="176" t="s">
        <v>14</v>
      </c>
      <c r="B7" s="177">
        <v>451695.74</v>
      </c>
      <c r="C7" s="173" t="s">
        <v>15</v>
      </c>
      <c r="D7" s="178">
        <v>0</v>
      </c>
      <c r="E7" s="178">
        <v>0</v>
      </c>
      <c r="F7" s="175">
        <v>0</v>
      </c>
    </row>
    <row r="8" spans="1:6" s="1" customFormat="1" ht="19.5" customHeight="1">
      <c r="A8" s="176" t="s">
        <v>16</v>
      </c>
      <c r="B8" s="179">
        <v>0</v>
      </c>
      <c r="C8" s="173" t="s">
        <v>17</v>
      </c>
      <c r="D8" s="178">
        <v>0</v>
      </c>
      <c r="E8" s="178">
        <v>0</v>
      </c>
      <c r="F8" s="175">
        <v>0</v>
      </c>
    </row>
    <row r="9" spans="1:6" s="1" customFormat="1" ht="19.5" customHeight="1">
      <c r="A9" s="180"/>
      <c r="B9" s="181"/>
      <c r="C9" s="173" t="s">
        <v>18</v>
      </c>
      <c r="D9" s="178">
        <v>0</v>
      </c>
      <c r="E9" s="178">
        <v>0</v>
      </c>
      <c r="F9" s="175">
        <v>0</v>
      </c>
    </row>
    <row r="10" spans="1:6" s="1" customFormat="1" ht="19.5" customHeight="1">
      <c r="A10" s="180"/>
      <c r="B10" s="182"/>
      <c r="C10" s="173" t="s">
        <v>19</v>
      </c>
      <c r="D10" s="178">
        <v>0</v>
      </c>
      <c r="E10" s="178">
        <v>0</v>
      </c>
      <c r="F10" s="175">
        <v>0</v>
      </c>
    </row>
    <row r="11" spans="1:6" s="1" customFormat="1" ht="19.5" customHeight="1">
      <c r="A11" s="180"/>
      <c r="B11" s="182"/>
      <c r="C11" s="173" t="s">
        <v>20</v>
      </c>
      <c r="D11" s="178">
        <v>0</v>
      </c>
      <c r="E11" s="178">
        <v>0</v>
      </c>
      <c r="F11" s="175">
        <v>0</v>
      </c>
    </row>
    <row r="12" spans="1:6" s="1" customFormat="1" ht="19.5" customHeight="1">
      <c r="A12" s="180"/>
      <c r="B12" s="182"/>
      <c r="C12" s="173" t="s">
        <v>21</v>
      </c>
      <c r="D12" s="178">
        <v>0</v>
      </c>
      <c r="E12" s="178">
        <v>0</v>
      </c>
      <c r="F12" s="175">
        <v>0</v>
      </c>
    </row>
    <row r="13" spans="1:6" s="1" customFormat="1" ht="19.5" customHeight="1">
      <c r="A13" s="180"/>
      <c r="B13" s="182"/>
      <c r="C13" s="173" t="s">
        <v>22</v>
      </c>
      <c r="D13" s="174">
        <v>36168.96</v>
      </c>
      <c r="E13" s="174">
        <v>36168.96</v>
      </c>
      <c r="F13" s="175">
        <v>0</v>
      </c>
    </row>
    <row r="14" spans="1:6" s="1" customFormat="1" ht="19.5" customHeight="1">
      <c r="A14" s="180"/>
      <c r="B14" s="182"/>
      <c r="C14" s="183" t="s">
        <v>23</v>
      </c>
      <c r="D14" s="184">
        <v>0</v>
      </c>
      <c r="E14" s="184">
        <v>0</v>
      </c>
      <c r="F14" s="185">
        <v>0</v>
      </c>
    </row>
    <row r="15" spans="1:6" s="1" customFormat="1" ht="19.5" customHeight="1">
      <c r="A15" s="180"/>
      <c r="B15" s="182"/>
      <c r="C15" s="183" t="s">
        <v>24</v>
      </c>
      <c r="D15" s="18">
        <v>25464</v>
      </c>
      <c r="E15" s="18">
        <v>25464</v>
      </c>
      <c r="F15" s="185">
        <v>0</v>
      </c>
    </row>
    <row r="16" spans="1:6" s="1" customFormat="1" ht="19.5" customHeight="1">
      <c r="A16" s="180"/>
      <c r="B16" s="182"/>
      <c r="C16" s="173" t="s">
        <v>25</v>
      </c>
      <c r="D16" s="186">
        <v>0</v>
      </c>
      <c r="E16" s="186">
        <v>0</v>
      </c>
      <c r="F16" s="175">
        <v>0</v>
      </c>
    </row>
    <row r="17" spans="1:6" s="1" customFormat="1" ht="19.5" customHeight="1">
      <c r="A17" s="180"/>
      <c r="B17" s="182"/>
      <c r="C17" s="173" t="s">
        <v>26</v>
      </c>
      <c r="D17" s="178">
        <v>0</v>
      </c>
      <c r="E17" s="178">
        <v>0</v>
      </c>
      <c r="F17" s="175">
        <v>0</v>
      </c>
    </row>
    <row r="18" spans="1:6" s="1" customFormat="1" ht="19.5" customHeight="1">
      <c r="A18" s="187"/>
      <c r="B18" s="179"/>
      <c r="C18" s="173" t="s">
        <v>27</v>
      </c>
      <c r="D18" s="178">
        <v>0</v>
      </c>
      <c r="E18" s="178">
        <v>0</v>
      </c>
      <c r="F18" s="175">
        <v>0</v>
      </c>
    </row>
    <row r="19" spans="1:6" s="1" customFormat="1" ht="19.5" customHeight="1">
      <c r="A19" s="180"/>
      <c r="B19" s="182"/>
      <c r="C19" s="173" t="s">
        <v>28</v>
      </c>
      <c r="D19" s="178">
        <v>0</v>
      </c>
      <c r="E19" s="178">
        <v>0</v>
      </c>
      <c r="F19" s="175">
        <v>0</v>
      </c>
    </row>
    <row r="20" spans="1:6" s="1" customFormat="1" ht="19.5" customHeight="1">
      <c r="A20" s="180"/>
      <c r="B20" s="179"/>
      <c r="C20" s="173" t="s">
        <v>29</v>
      </c>
      <c r="D20" s="178">
        <v>0</v>
      </c>
      <c r="E20" s="178">
        <v>0</v>
      </c>
      <c r="F20" s="175">
        <v>0</v>
      </c>
    </row>
    <row r="21" spans="1:6" s="1" customFormat="1" ht="19.5" customHeight="1">
      <c r="A21" s="187"/>
      <c r="B21" s="182"/>
      <c r="C21" s="173" t="s">
        <v>30</v>
      </c>
      <c r="D21" s="178">
        <v>0</v>
      </c>
      <c r="E21" s="178">
        <v>0</v>
      </c>
      <c r="F21" s="175">
        <v>0</v>
      </c>
    </row>
    <row r="22" spans="1:6" s="1" customFormat="1" ht="19.5" customHeight="1">
      <c r="A22" s="180"/>
      <c r="B22" s="182"/>
      <c r="C22" s="173" t="s">
        <v>31</v>
      </c>
      <c r="D22" s="178">
        <v>0</v>
      </c>
      <c r="E22" s="178">
        <v>0</v>
      </c>
      <c r="F22" s="175">
        <v>0</v>
      </c>
    </row>
    <row r="23" spans="1:6" s="1" customFormat="1" ht="19.5" customHeight="1">
      <c r="A23" s="180"/>
      <c r="B23" s="182"/>
      <c r="C23" s="173" t="s">
        <v>32</v>
      </c>
      <c r="D23" s="178">
        <v>0</v>
      </c>
      <c r="E23" s="178"/>
      <c r="F23" s="175">
        <v>0</v>
      </c>
    </row>
    <row r="24" spans="1:6" s="1" customFormat="1" ht="19.5" customHeight="1">
      <c r="A24" s="180"/>
      <c r="B24" s="182"/>
      <c r="C24" s="173" t="s">
        <v>33</v>
      </c>
      <c r="D24" s="178">
        <v>0</v>
      </c>
      <c r="E24" s="178">
        <v>0</v>
      </c>
      <c r="F24" s="175">
        <v>0</v>
      </c>
    </row>
    <row r="25" spans="1:6" s="1" customFormat="1" ht="19.5" customHeight="1">
      <c r="A25" s="180"/>
      <c r="B25" s="182"/>
      <c r="C25" s="173" t="s">
        <v>34</v>
      </c>
      <c r="D25" s="178">
        <v>47303</v>
      </c>
      <c r="E25" s="178">
        <v>47303</v>
      </c>
      <c r="F25" s="175">
        <v>0</v>
      </c>
    </row>
    <row r="26" spans="1:6" s="1" customFormat="1" ht="19.5" customHeight="1">
      <c r="A26" s="180"/>
      <c r="B26" s="182"/>
      <c r="C26" s="173" t="s">
        <v>35</v>
      </c>
      <c r="D26" s="178">
        <v>0</v>
      </c>
      <c r="E26" s="178">
        <v>0</v>
      </c>
      <c r="F26" s="175">
        <v>0</v>
      </c>
    </row>
    <row r="27" spans="1:6" s="1" customFormat="1" ht="19.5" customHeight="1">
      <c r="A27" s="180"/>
      <c r="B27" s="182"/>
      <c r="C27" s="173" t="s">
        <v>36</v>
      </c>
      <c r="D27" s="178">
        <v>0</v>
      </c>
      <c r="E27" s="178">
        <v>0</v>
      </c>
      <c r="F27" s="175">
        <v>0</v>
      </c>
    </row>
    <row r="28" spans="1:6" s="1" customFormat="1" ht="19.5" customHeight="1">
      <c r="A28" s="180"/>
      <c r="B28" s="182"/>
      <c r="C28" s="173" t="s">
        <v>37</v>
      </c>
      <c r="D28" s="178">
        <v>0</v>
      </c>
      <c r="E28" s="178">
        <v>0</v>
      </c>
      <c r="F28" s="175">
        <v>0</v>
      </c>
    </row>
    <row r="29" spans="1:6" s="1" customFormat="1" ht="19.5" customHeight="1">
      <c r="A29" s="180"/>
      <c r="B29" s="182"/>
      <c r="C29" s="173" t="s">
        <v>38</v>
      </c>
      <c r="D29" s="178">
        <v>0</v>
      </c>
      <c r="E29" s="178">
        <v>0</v>
      </c>
      <c r="F29" s="175">
        <v>0</v>
      </c>
    </row>
    <row r="30" spans="1:6" s="1" customFormat="1" ht="19.5" customHeight="1">
      <c r="A30" s="180"/>
      <c r="B30" s="182"/>
      <c r="C30" s="173" t="s">
        <v>39</v>
      </c>
      <c r="D30" s="178">
        <v>0</v>
      </c>
      <c r="E30" s="178">
        <v>0</v>
      </c>
      <c r="F30" s="175">
        <v>0</v>
      </c>
    </row>
    <row r="31" spans="1:6" s="1" customFormat="1" ht="19.5" customHeight="1">
      <c r="A31" s="180"/>
      <c r="B31" s="182"/>
      <c r="C31" s="173" t="s">
        <v>40</v>
      </c>
      <c r="D31" s="178">
        <v>0</v>
      </c>
      <c r="E31" s="188">
        <v>0</v>
      </c>
      <c r="F31" s="175">
        <v>0</v>
      </c>
    </row>
    <row r="32" spans="1:6" s="1" customFormat="1" ht="19.5" customHeight="1">
      <c r="A32" s="180"/>
      <c r="B32" s="182"/>
      <c r="C32" s="173" t="s">
        <v>41</v>
      </c>
      <c r="D32" s="178">
        <v>0</v>
      </c>
      <c r="E32" s="178">
        <v>0</v>
      </c>
      <c r="F32" s="175">
        <v>0</v>
      </c>
    </row>
    <row r="33" spans="1:6" s="1" customFormat="1" ht="19.5" customHeight="1">
      <c r="A33" s="180"/>
      <c r="B33" s="182"/>
      <c r="C33" s="173" t="s">
        <v>42</v>
      </c>
      <c r="D33" s="178">
        <v>0</v>
      </c>
      <c r="E33" s="178">
        <v>0</v>
      </c>
      <c r="F33" s="175">
        <v>0</v>
      </c>
    </row>
    <row r="34" spans="1:6" s="1" customFormat="1" ht="19.5" customHeight="1">
      <c r="A34" s="180"/>
      <c r="B34" s="182"/>
      <c r="C34" s="173" t="s">
        <v>43</v>
      </c>
      <c r="D34" s="178">
        <v>0</v>
      </c>
      <c r="E34" s="188">
        <v>0</v>
      </c>
      <c r="F34" s="175">
        <v>0</v>
      </c>
    </row>
    <row r="35" spans="1:6" s="1" customFormat="1" ht="19.5" customHeight="1">
      <c r="A35" s="189"/>
      <c r="B35" s="172"/>
      <c r="C35" s="92"/>
      <c r="D35" s="178"/>
      <c r="E35" s="190"/>
      <c r="F35" s="178"/>
    </row>
    <row r="36" spans="1:6" s="1" customFormat="1" ht="19.5" customHeight="1">
      <c r="A36" s="168" t="s">
        <v>44</v>
      </c>
      <c r="B36" s="169">
        <f aca="true" t="shared" si="1" ref="B36:F36">B37+B38</f>
        <v>935</v>
      </c>
      <c r="C36" s="170" t="s">
        <v>45</v>
      </c>
      <c r="D36" s="191">
        <f t="shared" si="1"/>
        <v>935</v>
      </c>
      <c r="E36" s="192">
        <f t="shared" si="1"/>
        <v>935</v>
      </c>
      <c r="F36" s="191">
        <f t="shared" si="1"/>
        <v>0</v>
      </c>
    </row>
    <row r="37" spans="1:6" s="1" customFormat="1" ht="19.5" customHeight="1">
      <c r="A37" s="176" t="s">
        <v>14</v>
      </c>
      <c r="B37" s="179">
        <v>935</v>
      </c>
      <c r="C37" s="176" t="s">
        <v>14</v>
      </c>
      <c r="D37" s="193">
        <v>935</v>
      </c>
      <c r="E37" s="194">
        <v>935</v>
      </c>
      <c r="F37" s="193">
        <v>0</v>
      </c>
    </row>
    <row r="38" spans="1:6" s="1" customFormat="1" ht="19.5" customHeight="1">
      <c r="A38" s="176" t="s">
        <v>16</v>
      </c>
      <c r="B38" s="179">
        <v>0</v>
      </c>
      <c r="C38" s="176" t="s">
        <v>16</v>
      </c>
      <c r="D38" s="193">
        <v>0</v>
      </c>
      <c r="E38" s="195">
        <v>0</v>
      </c>
      <c r="F38" s="196">
        <v>0</v>
      </c>
    </row>
    <row r="39" spans="1:6" s="1" customFormat="1" ht="19.5" customHeight="1">
      <c r="A39" s="165" t="s">
        <v>46</v>
      </c>
      <c r="B39" s="172">
        <f aca="true" t="shared" si="2" ref="B39:F39">B5+B36</f>
        <v>452630.74</v>
      </c>
      <c r="C39" s="165" t="s">
        <v>47</v>
      </c>
      <c r="D39" s="197">
        <f t="shared" si="2"/>
        <v>452630.96</v>
      </c>
      <c r="E39" s="198">
        <f t="shared" si="2"/>
        <v>452630.96</v>
      </c>
      <c r="F39" s="199">
        <f t="shared" si="2"/>
        <v>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N10" sqref="N10"/>
    </sheetView>
  </sheetViews>
  <sheetFormatPr defaultColWidth="9.140625" defaultRowHeight="12.75" customHeight="1"/>
  <cols>
    <col min="1" max="1" width="16.140625" style="1" customWidth="1"/>
    <col min="2" max="2" width="20.00390625" style="1" customWidth="1"/>
    <col min="3" max="3" width="15.57421875" style="1" customWidth="1"/>
    <col min="4" max="4" width="16.8515625" style="1" customWidth="1"/>
    <col min="5" max="5" width="14.421875" style="1" customWidth="1"/>
    <col min="6" max="6" width="13.28125" style="1" customWidth="1"/>
    <col min="7" max="7" width="11.140625" style="1" customWidth="1"/>
    <col min="8" max="8" width="11.28125" style="1" customWidth="1"/>
    <col min="9" max="9" width="10.140625" style="1" customWidth="1"/>
  </cols>
  <sheetData>
    <row r="1" spans="1:9" s="1" customFormat="1" ht="31.5" customHeight="1">
      <c r="A1" s="144" t="s">
        <v>48</v>
      </c>
      <c r="B1" s="145"/>
      <c r="C1" s="145"/>
      <c r="D1" s="145"/>
      <c r="E1" s="145"/>
      <c r="F1" s="145"/>
      <c r="G1" s="145"/>
      <c r="H1" s="145"/>
      <c r="I1" s="145"/>
    </row>
    <row r="2" spans="1:9" s="1" customFormat="1" ht="21.75" customHeight="1">
      <c r="A2" s="116" t="s">
        <v>49</v>
      </c>
      <c r="B2" s="116"/>
      <c r="C2" s="116"/>
      <c r="D2" s="116"/>
      <c r="E2" s="116"/>
      <c r="F2" s="116"/>
      <c r="G2" s="116"/>
      <c r="H2" s="116"/>
      <c r="I2" s="116"/>
    </row>
    <row r="3" spans="1:9" s="1" customFormat="1" ht="22.5" customHeight="1">
      <c r="A3" s="146" t="s">
        <v>50</v>
      </c>
      <c r="B3" s="146"/>
      <c r="C3" s="146" t="s">
        <v>51</v>
      </c>
      <c r="D3" s="146" t="s">
        <v>52</v>
      </c>
      <c r="E3" s="146"/>
      <c r="F3" s="146"/>
      <c r="G3" s="146"/>
      <c r="H3" s="146"/>
      <c r="I3" s="146"/>
    </row>
    <row r="4" spans="1:9" s="1" customFormat="1" ht="31.5" customHeight="1">
      <c r="A4" s="146" t="s">
        <v>53</v>
      </c>
      <c r="B4" s="146" t="s">
        <v>54</v>
      </c>
      <c r="C4" s="146"/>
      <c r="D4" s="146" t="s">
        <v>12</v>
      </c>
      <c r="E4" s="146" t="s">
        <v>55</v>
      </c>
      <c r="F4" s="74" t="s">
        <v>56</v>
      </c>
      <c r="G4" s="74" t="s">
        <v>57</v>
      </c>
      <c r="H4" s="74" t="s">
        <v>58</v>
      </c>
      <c r="I4" s="74" t="s">
        <v>59</v>
      </c>
    </row>
    <row r="5" spans="1:9" s="1" customFormat="1" ht="20.25" customHeight="1">
      <c r="A5" s="147"/>
      <c r="B5" s="147"/>
      <c r="C5" s="147">
        <v>1</v>
      </c>
      <c r="D5" s="147">
        <v>2</v>
      </c>
      <c r="E5" s="147">
        <v>3</v>
      </c>
      <c r="F5" s="147">
        <v>4</v>
      </c>
      <c r="G5" s="147">
        <v>5</v>
      </c>
      <c r="H5" s="147">
        <v>6</v>
      </c>
      <c r="I5" s="147">
        <v>7</v>
      </c>
    </row>
    <row r="6" spans="1:9" s="88" customFormat="1" ht="21" customHeight="1">
      <c r="A6" s="20" t="s">
        <v>60</v>
      </c>
      <c r="B6" s="20"/>
      <c r="C6" s="18">
        <f>C7+C12+C14+C19</f>
        <v>451696</v>
      </c>
      <c r="D6" s="18">
        <f>D7+D11+D14+D19</f>
        <v>451696</v>
      </c>
      <c r="E6" s="18">
        <f>E7+E11+E14+E19</f>
        <v>451696</v>
      </c>
      <c r="F6" s="18">
        <f aca="true" t="shared" si="0" ref="F6:I6">SUM(F9:F30)</f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</row>
    <row r="7" spans="1:9" s="1" customFormat="1" ht="21" customHeight="1">
      <c r="A7" s="17">
        <v>201</v>
      </c>
      <c r="B7" s="20" t="s">
        <v>61</v>
      </c>
      <c r="C7" s="18">
        <v>342760</v>
      </c>
      <c r="D7" s="18">
        <v>342760</v>
      </c>
      <c r="E7" s="18">
        <v>342760</v>
      </c>
      <c r="F7" s="18">
        <v>0</v>
      </c>
      <c r="G7" s="18">
        <v>0</v>
      </c>
      <c r="H7" s="18">
        <v>0</v>
      </c>
      <c r="I7" s="18">
        <v>0</v>
      </c>
    </row>
    <row r="8" spans="1:9" s="1" customFormat="1" ht="21" customHeight="1">
      <c r="A8" s="17">
        <v>20103</v>
      </c>
      <c r="B8" s="20" t="s">
        <v>62</v>
      </c>
      <c r="C8" s="18">
        <v>342760</v>
      </c>
      <c r="D8" s="18">
        <v>342760</v>
      </c>
      <c r="E8" s="18">
        <v>342760</v>
      </c>
      <c r="F8" s="18">
        <v>0</v>
      </c>
      <c r="G8" s="18">
        <v>0</v>
      </c>
      <c r="H8" s="18">
        <v>0</v>
      </c>
      <c r="I8" s="18">
        <v>0</v>
      </c>
    </row>
    <row r="9" spans="1:9" ht="24" customHeight="1">
      <c r="A9" s="22" t="s">
        <v>63</v>
      </c>
      <c r="B9" s="57" t="s">
        <v>64</v>
      </c>
      <c r="C9" s="24">
        <v>322760</v>
      </c>
      <c r="D9" s="24">
        <v>322760</v>
      </c>
      <c r="E9" s="24">
        <v>322760</v>
      </c>
      <c r="F9" s="27">
        <v>0</v>
      </c>
      <c r="G9" s="27">
        <v>0</v>
      </c>
      <c r="H9" s="27">
        <v>0</v>
      </c>
      <c r="I9" s="27">
        <v>0</v>
      </c>
    </row>
    <row r="10" spans="1:9" ht="24" customHeight="1">
      <c r="A10" s="25" t="s">
        <v>65</v>
      </c>
      <c r="B10" s="26" t="s">
        <v>66</v>
      </c>
      <c r="C10" s="24">
        <v>20000</v>
      </c>
      <c r="D10" s="24">
        <v>20000</v>
      </c>
      <c r="E10" s="24">
        <v>20000</v>
      </c>
      <c r="F10" s="148">
        <v>0</v>
      </c>
      <c r="G10" s="148">
        <v>0</v>
      </c>
      <c r="H10" s="148">
        <v>0</v>
      </c>
      <c r="I10" s="148">
        <v>0</v>
      </c>
    </row>
    <row r="11" spans="1:9" ht="24" customHeight="1">
      <c r="A11" s="28" t="s">
        <v>67</v>
      </c>
      <c r="B11" s="29" t="s">
        <v>68</v>
      </c>
      <c r="C11" s="24">
        <v>36169</v>
      </c>
      <c r="D11" s="24">
        <v>36169</v>
      </c>
      <c r="E11" s="24">
        <v>36169</v>
      </c>
      <c r="F11" s="30">
        <v>0</v>
      </c>
      <c r="G11" s="30">
        <v>0</v>
      </c>
      <c r="H11" s="30">
        <v>0</v>
      </c>
      <c r="I11" s="30">
        <v>0</v>
      </c>
    </row>
    <row r="12" spans="1:9" ht="24" customHeight="1">
      <c r="A12" s="28" t="s">
        <v>69</v>
      </c>
      <c r="B12" s="29" t="s">
        <v>70</v>
      </c>
      <c r="C12" s="24">
        <v>36169</v>
      </c>
      <c r="D12" s="24">
        <v>36169</v>
      </c>
      <c r="E12" s="24">
        <v>36169</v>
      </c>
      <c r="F12" s="30">
        <v>0</v>
      </c>
      <c r="G12" s="30">
        <v>0</v>
      </c>
      <c r="H12" s="30">
        <v>0</v>
      </c>
      <c r="I12" s="30">
        <v>0</v>
      </c>
    </row>
    <row r="13" spans="1:9" ht="24" customHeight="1">
      <c r="A13" s="31" t="s">
        <v>71</v>
      </c>
      <c r="B13" s="32" t="s">
        <v>72</v>
      </c>
      <c r="C13" s="24">
        <v>36169</v>
      </c>
      <c r="D13" s="24">
        <v>36169</v>
      </c>
      <c r="E13" s="24">
        <v>36169</v>
      </c>
      <c r="F13" s="30">
        <v>0</v>
      </c>
      <c r="G13" s="30">
        <v>0</v>
      </c>
      <c r="H13" s="30">
        <v>0</v>
      </c>
      <c r="I13" s="30">
        <v>0</v>
      </c>
    </row>
    <row r="14" spans="1:9" ht="24" customHeight="1">
      <c r="A14" s="31" t="s">
        <v>73</v>
      </c>
      <c r="B14" s="33" t="s">
        <v>74</v>
      </c>
      <c r="C14" s="58">
        <v>25464</v>
      </c>
      <c r="D14" s="58">
        <v>25464</v>
      </c>
      <c r="E14" s="58">
        <v>25464</v>
      </c>
      <c r="F14" s="149">
        <v>0</v>
      </c>
      <c r="G14" s="149">
        <v>0</v>
      </c>
      <c r="H14" s="149">
        <v>0</v>
      </c>
      <c r="I14" s="149">
        <v>0</v>
      </c>
    </row>
    <row r="15" spans="1:9" ht="24" customHeight="1">
      <c r="A15" s="31" t="s">
        <v>75</v>
      </c>
      <c r="B15" s="33" t="s">
        <v>76</v>
      </c>
      <c r="C15" s="58">
        <v>25464</v>
      </c>
      <c r="D15" s="58">
        <v>25464</v>
      </c>
      <c r="E15" s="58">
        <v>25464</v>
      </c>
      <c r="F15" s="149">
        <v>0</v>
      </c>
      <c r="G15" s="149">
        <v>0</v>
      </c>
      <c r="H15" s="149">
        <v>0</v>
      </c>
      <c r="I15" s="149">
        <v>0</v>
      </c>
    </row>
    <row r="16" spans="1:9" ht="24" customHeight="1">
      <c r="A16" s="31" t="s">
        <v>77</v>
      </c>
      <c r="B16" s="33" t="s">
        <v>78</v>
      </c>
      <c r="C16" s="150">
        <v>19893</v>
      </c>
      <c r="D16" s="35">
        <v>19893</v>
      </c>
      <c r="E16" s="35">
        <v>19893</v>
      </c>
      <c r="F16" s="27">
        <v>0</v>
      </c>
      <c r="G16" s="27">
        <v>0</v>
      </c>
      <c r="H16" s="27">
        <v>0</v>
      </c>
      <c r="I16" s="27">
        <v>0</v>
      </c>
    </row>
    <row r="17" spans="1:9" ht="24" customHeight="1">
      <c r="A17" s="31" t="s">
        <v>79</v>
      </c>
      <c r="B17" s="27" t="s">
        <v>80</v>
      </c>
      <c r="C17" s="24">
        <v>4521</v>
      </c>
      <c r="D17" s="24">
        <v>4521</v>
      </c>
      <c r="E17" s="24">
        <v>4521</v>
      </c>
      <c r="F17" s="27">
        <v>0</v>
      </c>
      <c r="G17" s="27">
        <v>0</v>
      </c>
      <c r="H17" s="27">
        <v>0</v>
      </c>
      <c r="I17" s="27">
        <v>0</v>
      </c>
    </row>
    <row r="18" spans="1:9" ht="24" customHeight="1">
      <c r="A18" s="31" t="s">
        <v>81</v>
      </c>
      <c r="B18" s="36" t="s">
        <v>82</v>
      </c>
      <c r="C18" s="151">
        <v>1050</v>
      </c>
      <c r="D18" s="151">
        <v>1050</v>
      </c>
      <c r="E18" s="151">
        <v>1050</v>
      </c>
      <c r="F18" s="27">
        <v>0</v>
      </c>
      <c r="G18" s="27">
        <v>0</v>
      </c>
      <c r="H18" s="27">
        <v>0</v>
      </c>
      <c r="I18" s="27">
        <v>0</v>
      </c>
    </row>
    <row r="19" spans="1:9" ht="24" customHeight="1">
      <c r="A19" s="31" t="s">
        <v>83</v>
      </c>
      <c r="B19" s="152" t="s">
        <v>84</v>
      </c>
      <c r="C19" s="58">
        <v>47303</v>
      </c>
      <c r="D19" s="58">
        <v>47303</v>
      </c>
      <c r="E19" s="58">
        <v>47303</v>
      </c>
      <c r="F19" s="149">
        <v>0</v>
      </c>
      <c r="G19" s="149">
        <v>0</v>
      </c>
      <c r="H19" s="149">
        <v>0</v>
      </c>
      <c r="I19" s="149">
        <v>0</v>
      </c>
    </row>
    <row r="20" spans="1:9" ht="24" customHeight="1">
      <c r="A20" s="31" t="s">
        <v>85</v>
      </c>
      <c r="B20" s="138" t="s">
        <v>86</v>
      </c>
      <c r="C20" s="58">
        <v>47303</v>
      </c>
      <c r="D20" s="58">
        <v>47303</v>
      </c>
      <c r="E20" s="58">
        <v>47303</v>
      </c>
      <c r="F20" s="149">
        <v>0</v>
      </c>
      <c r="G20" s="149">
        <v>0</v>
      </c>
      <c r="H20" s="149">
        <v>0</v>
      </c>
      <c r="I20" s="149">
        <v>0</v>
      </c>
    </row>
    <row r="21" spans="1:9" ht="24" customHeight="1">
      <c r="A21" s="31" t="s">
        <v>87</v>
      </c>
      <c r="B21" s="27" t="s">
        <v>88</v>
      </c>
      <c r="C21" s="150">
        <v>29279</v>
      </c>
      <c r="D21" s="35">
        <v>29279</v>
      </c>
      <c r="E21" s="35">
        <v>29279</v>
      </c>
      <c r="F21" s="27">
        <v>0</v>
      </c>
      <c r="G21" s="27">
        <v>0</v>
      </c>
      <c r="H21" s="27">
        <v>0</v>
      </c>
      <c r="I21" s="27">
        <v>0</v>
      </c>
    </row>
    <row r="22" spans="1:9" ht="24" customHeight="1">
      <c r="A22" s="31" t="s">
        <v>89</v>
      </c>
      <c r="B22" s="36" t="s">
        <v>90</v>
      </c>
      <c r="C22" s="39">
        <v>18024</v>
      </c>
      <c r="D22" s="39">
        <v>18024</v>
      </c>
      <c r="E22" s="39">
        <v>18024</v>
      </c>
      <c r="F22" s="27">
        <v>0</v>
      </c>
      <c r="G22" s="27">
        <v>0</v>
      </c>
      <c r="H22" s="27">
        <v>0</v>
      </c>
      <c r="I22" s="27">
        <v>0</v>
      </c>
    </row>
    <row r="23" spans="1:9" ht="24" customHeight="1">
      <c r="A23" s="59"/>
      <c r="B23" s="60"/>
      <c r="C23" s="153"/>
      <c r="D23" s="154"/>
      <c r="E23" s="154"/>
      <c r="F23" s="40"/>
      <c r="G23" s="40"/>
      <c r="H23" s="40"/>
      <c r="I23" s="40"/>
    </row>
    <row r="24" spans="1:9" ht="24" customHeight="1">
      <c r="A24" s="59"/>
      <c r="B24" s="60"/>
      <c r="C24" s="40"/>
      <c r="D24" s="40"/>
      <c r="E24" s="40"/>
      <c r="F24" s="40"/>
      <c r="G24" s="40"/>
      <c r="H24" s="40"/>
      <c r="I24" s="40"/>
    </row>
    <row r="25" spans="1:9" ht="24" customHeight="1">
      <c r="A25" s="59"/>
      <c r="B25" s="60"/>
      <c r="C25" s="40"/>
      <c r="D25" s="40"/>
      <c r="E25" s="40"/>
      <c r="F25" s="40"/>
      <c r="G25" s="40"/>
      <c r="H25" s="40"/>
      <c r="I25" s="40"/>
    </row>
    <row r="26" spans="1:9" ht="24" customHeight="1">
      <c r="A26" s="59"/>
      <c r="B26" s="60"/>
      <c r="C26" s="27"/>
      <c r="D26" s="40"/>
      <c r="E26" s="27"/>
      <c r="F26" s="27"/>
      <c r="G26" s="27"/>
      <c r="H26" s="27"/>
      <c r="I26" s="27"/>
    </row>
    <row r="27" spans="1:9" ht="24" customHeight="1">
      <c r="A27" s="59"/>
      <c r="B27" s="60"/>
      <c r="C27" s="139"/>
      <c r="D27" s="40"/>
      <c r="E27" s="61"/>
      <c r="F27" s="40"/>
      <c r="G27" s="40"/>
      <c r="H27" s="40"/>
      <c r="I27" s="40"/>
    </row>
    <row r="28" spans="1:9" ht="24" customHeight="1">
      <c r="A28" s="155"/>
      <c r="B28" s="156"/>
      <c r="C28" s="157"/>
      <c r="D28" s="158"/>
      <c r="E28" s="158"/>
      <c r="F28" s="158"/>
      <c r="G28" s="158"/>
      <c r="H28" s="158"/>
      <c r="I28" s="158"/>
    </row>
    <row r="29" spans="1:9" ht="24" customHeight="1">
      <c r="A29" s="159"/>
      <c r="B29" s="160"/>
      <c r="C29" s="62"/>
      <c r="D29" s="62"/>
      <c r="E29" s="62"/>
      <c r="F29" s="62"/>
      <c r="G29" s="62"/>
      <c r="H29" s="62"/>
      <c r="I29" s="62"/>
    </row>
    <row r="30" spans="1:9" ht="24" customHeight="1">
      <c r="A30" s="159"/>
      <c r="B30" s="160"/>
      <c r="C30" s="62"/>
      <c r="D30" s="62"/>
      <c r="E30" s="62"/>
      <c r="F30" s="62"/>
      <c r="G30" s="62"/>
      <c r="H30" s="62"/>
      <c r="I30" s="62"/>
    </row>
  </sheetData>
  <sheetProtection/>
  <mergeCells count="6">
    <mergeCell ref="A1:I1"/>
    <mergeCell ref="A2:I2"/>
    <mergeCell ref="A3:B3"/>
    <mergeCell ref="D3:I3"/>
    <mergeCell ref="A6:B6"/>
    <mergeCell ref="C3:C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6" sqref="A6"/>
    </sheetView>
  </sheetViews>
  <sheetFormatPr defaultColWidth="9.140625" defaultRowHeight="12.75" customHeight="1"/>
  <cols>
    <col min="1" max="1" width="11.140625" style="1" customWidth="1"/>
    <col min="2" max="2" width="25.57421875" style="1" customWidth="1"/>
    <col min="3" max="4" width="17.421875" style="1" customWidth="1"/>
    <col min="5" max="5" width="16.140625" style="1" customWidth="1"/>
    <col min="6" max="6" width="14.00390625" style="1" customWidth="1"/>
    <col min="7" max="7" width="15.00390625" style="1" customWidth="1"/>
    <col min="8" max="8" width="15.57421875" style="1" customWidth="1"/>
    <col min="9" max="9" width="9.140625" style="1" customWidth="1"/>
  </cols>
  <sheetData>
    <row r="1" spans="1:8" s="1" customFormat="1" ht="24.75" customHeight="1">
      <c r="A1" s="8" t="s">
        <v>91</v>
      </c>
      <c r="B1" s="8"/>
      <c r="C1" s="8"/>
      <c r="D1" s="8"/>
      <c r="E1" s="8"/>
      <c r="F1" s="8"/>
      <c r="G1" s="8"/>
      <c r="H1" s="8"/>
    </row>
    <row r="2" spans="1:8" s="1" customFormat="1" ht="21" customHeight="1">
      <c r="A2" s="116" t="s">
        <v>92</v>
      </c>
      <c r="B2" s="116"/>
      <c r="C2" s="116"/>
      <c r="D2" s="116"/>
      <c r="E2" s="116"/>
      <c r="F2" s="116"/>
      <c r="G2" s="116"/>
      <c r="H2" s="116"/>
    </row>
    <row r="3" spans="1:8" s="1" customFormat="1" ht="25.5" customHeight="1">
      <c r="A3" s="117" t="s">
        <v>50</v>
      </c>
      <c r="B3" s="117"/>
      <c r="C3" s="117" t="s">
        <v>93</v>
      </c>
      <c r="D3" s="117" t="s">
        <v>94</v>
      </c>
      <c r="E3" s="117"/>
      <c r="F3" s="117"/>
      <c r="G3" s="51" t="s">
        <v>95</v>
      </c>
      <c r="H3" s="51"/>
    </row>
    <row r="4" spans="1:8" s="1" customFormat="1" ht="12" customHeight="1">
      <c r="A4" s="117"/>
      <c r="B4" s="117"/>
      <c r="C4" s="117"/>
      <c r="D4" s="117" t="s">
        <v>60</v>
      </c>
      <c r="E4" s="118" t="s">
        <v>96</v>
      </c>
      <c r="F4" s="117" t="s">
        <v>97</v>
      </c>
      <c r="G4" s="51" t="s">
        <v>98</v>
      </c>
      <c r="H4" s="51" t="s">
        <v>99</v>
      </c>
    </row>
    <row r="5" spans="1:8" s="1" customFormat="1" ht="15" customHeight="1">
      <c r="A5" s="117" t="s">
        <v>100</v>
      </c>
      <c r="B5" s="117" t="s">
        <v>101</v>
      </c>
      <c r="C5" s="117"/>
      <c r="D5" s="117"/>
      <c r="E5" s="118"/>
      <c r="F5" s="117"/>
      <c r="G5" s="51"/>
      <c r="H5" s="51"/>
    </row>
    <row r="6" spans="1:8" s="1" customFormat="1" ht="21.75" customHeight="1">
      <c r="A6" s="119"/>
      <c r="B6" s="120"/>
      <c r="C6" s="120" t="s">
        <v>102</v>
      </c>
      <c r="D6" s="121">
        <v>2</v>
      </c>
      <c r="E6" s="121">
        <v>3</v>
      </c>
      <c r="F6" s="121">
        <v>4</v>
      </c>
      <c r="G6" s="122">
        <v>5</v>
      </c>
      <c r="H6" s="122">
        <v>6</v>
      </c>
    </row>
    <row r="7" spans="1:8" s="1" customFormat="1" ht="21.75" customHeight="1">
      <c r="A7" s="123"/>
      <c r="B7" s="124" t="s">
        <v>60</v>
      </c>
      <c r="C7" s="125">
        <f aca="true" t="shared" si="0" ref="C7:F7">C8+C12+C15+C20</f>
        <v>257374</v>
      </c>
      <c r="D7" s="125">
        <f t="shared" si="0"/>
        <v>451696</v>
      </c>
      <c r="E7" s="125">
        <f t="shared" si="0"/>
        <v>431696</v>
      </c>
      <c r="F7" s="125">
        <f t="shared" si="0"/>
        <v>20000</v>
      </c>
      <c r="G7" s="126">
        <v>105386</v>
      </c>
      <c r="H7" s="127">
        <v>0.40950000000000003</v>
      </c>
    </row>
    <row r="8" spans="1:8" s="1" customFormat="1" ht="24.75" customHeight="1">
      <c r="A8" s="17">
        <v>201</v>
      </c>
      <c r="B8" s="20" t="s">
        <v>61</v>
      </c>
      <c r="C8" s="21">
        <f>C9+C13+C21+C25</f>
        <v>257374</v>
      </c>
      <c r="D8" s="18">
        <v>342760</v>
      </c>
      <c r="E8" s="18">
        <v>322760</v>
      </c>
      <c r="F8" s="18">
        <f>SUM(F11:F31)</f>
        <v>20000</v>
      </c>
      <c r="G8" s="128">
        <f>D8-C8</f>
        <v>85386</v>
      </c>
      <c r="H8" s="129">
        <f aca="true" t="shared" si="1" ref="H8:H11">D8/C8-1</f>
        <v>0.3317584526797579</v>
      </c>
    </row>
    <row r="9" spans="1:8" s="1" customFormat="1" ht="24.75" customHeight="1">
      <c r="A9" s="17">
        <v>20103</v>
      </c>
      <c r="B9" s="20" t="s">
        <v>62</v>
      </c>
      <c r="C9" s="40">
        <v>257374</v>
      </c>
      <c r="D9" s="18">
        <v>322760</v>
      </c>
      <c r="E9" s="18">
        <v>322760</v>
      </c>
      <c r="F9" s="18">
        <v>0</v>
      </c>
      <c r="G9" s="128">
        <f>D9-C9</f>
        <v>65386</v>
      </c>
      <c r="H9" s="129">
        <f t="shared" si="1"/>
        <v>0.2540505256941261</v>
      </c>
    </row>
    <row r="10" spans="1:8" s="1" customFormat="1" ht="24.75" customHeight="1">
      <c r="A10" s="22" t="s">
        <v>63</v>
      </c>
      <c r="B10" s="57" t="s">
        <v>64</v>
      </c>
      <c r="C10" s="40">
        <v>227374</v>
      </c>
      <c r="D10" s="24">
        <v>322760</v>
      </c>
      <c r="E10" s="24">
        <v>322760</v>
      </c>
      <c r="F10" s="18">
        <v>0</v>
      </c>
      <c r="G10" s="128">
        <f aca="true" t="shared" si="2" ref="G8:G23">D10-C10</f>
        <v>95386</v>
      </c>
      <c r="H10" s="129">
        <f t="shared" si="1"/>
        <v>0.41951146569088804</v>
      </c>
    </row>
    <row r="11" spans="1:8" s="1" customFormat="1" ht="24" customHeight="1">
      <c r="A11" s="25" t="s">
        <v>65</v>
      </c>
      <c r="B11" s="26" t="s">
        <v>66</v>
      </c>
      <c r="C11" s="40">
        <v>30000</v>
      </c>
      <c r="D11" s="24">
        <v>20000</v>
      </c>
      <c r="E11" s="130">
        <v>0</v>
      </c>
      <c r="F11" s="131">
        <v>20000</v>
      </c>
      <c r="G11" s="128">
        <f t="shared" si="2"/>
        <v>-10000</v>
      </c>
      <c r="H11" s="129">
        <f t="shared" si="1"/>
        <v>-0.33333333333333337</v>
      </c>
    </row>
    <row r="12" spans="1:8" ht="24" customHeight="1">
      <c r="A12" s="28" t="s">
        <v>67</v>
      </c>
      <c r="B12" s="29" t="s">
        <v>68</v>
      </c>
      <c r="C12" s="27">
        <v>0</v>
      </c>
      <c r="D12" s="24">
        <v>36169</v>
      </c>
      <c r="E12" s="132">
        <v>36169</v>
      </c>
      <c r="F12" s="27">
        <v>0</v>
      </c>
      <c r="G12" s="128">
        <f t="shared" si="2"/>
        <v>36169</v>
      </c>
      <c r="H12" s="129">
        <v>1</v>
      </c>
    </row>
    <row r="13" spans="1:8" ht="24" customHeight="1">
      <c r="A13" s="28" t="s">
        <v>69</v>
      </c>
      <c r="B13" s="29" t="s">
        <v>70</v>
      </c>
      <c r="C13" s="27">
        <v>0</v>
      </c>
      <c r="D13" s="24">
        <v>36169</v>
      </c>
      <c r="E13" s="132">
        <v>36169</v>
      </c>
      <c r="F13" s="27">
        <v>0</v>
      </c>
      <c r="G13" s="128">
        <f t="shared" si="2"/>
        <v>36169</v>
      </c>
      <c r="H13" s="129">
        <v>1</v>
      </c>
    </row>
    <row r="14" spans="1:8" ht="24" customHeight="1">
      <c r="A14" s="31" t="s">
        <v>71</v>
      </c>
      <c r="B14" s="32" t="s">
        <v>72</v>
      </c>
      <c r="C14" s="27">
        <v>0</v>
      </c>
      <c r="D14" s="24">
        <v>36169</v>
      </c>
      <c r="E14" s="132">
        <v>36169</v>
      </c>
      <c r="F14" s="27">
        <v>0</v>
      </c>
      <c r="G14" s="128">
        <f t="shared" si="2"/>
        <v>36169</v>
      </c>
      <c r="H14" s="129">
        <v>1</v>
      </c>
    </row>
    <row r="15" spans="1:8" ht="24" customHeight="1">
      <c r="A15" s="31" t="s">
        <v>73</v>
      </c>
      <c r="B15" s="33" t="s">
        <v>74</v>
      </c>
      <c r="C15" s="27">
        <v>0</v>
      </c>
      <c r="D15" s="58">
        <v>25464</v>
      </c>
      <c r="E15" s="133">
        <v>25464</v>
      </c>
      <c r="F15" s="27">
        <v>0</v>
      </c>
      <c r="G15" s="128">
        <f t="shared" si="2"/>
        <v>25464</v>
      </c>
      <c r="H15" s="129">
        <v>1</v>
      </c>
    </row>
    <row r="16" spans="1:8" ht="24" customHeight="1">
      <c r="A16" s="31" t="s">
        <v>75</v>
      </c>
      <c r="B16" s="33" t="s">
        <v>76</v>
      </c>
      <c r="C16" s="27">
        <v>0</v>
      </c>
      <c r="D16" s="58">
        <v>25464</v>
      </c>
      <c r="E16" s="133">
        <v>25464</v>
      </c>
      <c r="F16" s="27">
        <v>0</v>
      </c>
      <c r="G16" s="128">
        <f t="shared" si="2"/>
        <v>25464</v>
      </c>
      <c r="H16" s="129">
        <v>1</v>
      </c>
    </row>
    <row r="17" spans="1:8" ht="24" customHeight="1">
      <c r="A17" s="31" t="s">
        <v>77</v>
      </c>
      <c r="B17" s="33" t="s">
        <v>78</v>
      </c>
      <c r="C17" s="27">
        <v>0</v>
      </c>
      <c r="D17" s="35">
        <v>19893</v>
      </c>
      <c r="E17" s="134">
        <v>19893</v>
      </c>
      <c r="F17" s="27">
        <v>0</v>
      </c>
      <c r="G17" s="128">
        <f t="shared" si="2"/>
        <v>19893</v>
      </c>
      <c r="H17" s="129">
        <v>1</v>
      </c>
    </row>
    <row r="18" spans="1:8" ht="24" customHeight="1">
      <c r="A18" s="31" t="s">
        <v>79</v>
      </c>
      <c r="B18" s="27" t="s">
        <v>80</v>
      </c>
      <c r="C18" s="27">
        <v>0</v>
      </c>
      <c r="D18" s="24">
        <v>4521</v>
      </c>
      <c r="E18" s="132">
        <v>4521</v>
      </c>
      <c r="F18" s="27">
        <v>0</v>
      </c>
      <c r="G18" s="128">
        <f t="shared" si="2"/>
        <v>4521</v>
      </c>
      <c r="H18" s="129">
        <v>1</v>
      </c>
    </row>
    <row r="19" spans="1:8" ht="24" customHeight="1">
      <c r="A19" s="31" t="s">
        <v>81</v>
      </c>
      <c r="B19" s="36" t="s">
        <v>82</v>
      </c>
      <c r="C19" s="30">
        <v>0</v>
      </c>
      <c r="D19" s="37">
        <v>1050</v>
      </c>
      <c r="E19" s="135">
        <v>1050</v>
      </c>
      <c r="F19" s="27">
        <v>0</v>
      </c>
      <c r="G19" s="128">
        <f t="shared" si="2"/>
        <v>1050</v>
      </c>
      <c r="H19" s="129">
        <v>1</v>
      </c>
    </row>
    <row r="20" spans="1:8" ht="24" customHeight="1">
      <c r="A20" s="31" t="s">
        <v>83</v>
      </c>
      <c r="B20" s="38" t="s">
        <v>84</v>
      </c>
      <c r="C20" s="27">
        <v>0</v>
      </c>
      <c r="D20" s="58">
        <v>47303</v>
      </c>
      <c r="E20" s="133">
        <v>47303</v>
      </c>
      <c r="F20" s="27">
        <v>0</v>
      </c>
      <c r="G20" s="128">
        <f t="shared" si="2"/>
        <v>47303</v>
      </c>
      <c r="H20" s="129">
        <v>1</v>
      </c>
    </row>
    <row r="21" spans="1:8" ht="24" customHeight="1">
      <c r="A21" s="31" t="s">
        <v>85</v>
      </c>
      <c r="B21" s="33" t="s">
        <v>86</v>
      </c>
      <c r="C21" s="27">
        <v>0</v>
      </c>
      <c r="D21" s="58">
        <v>47303</v>
      </c>
      <c r="E21" s="133">
        <v>47303</v>
      </c>
      <c r="F21" s="27">
        <v>0</v>
      </c>
      <c r="G21" s="128">
        <f t="shared" si="2"/>
        <v>47303</v>
      </c>
      <c r="H21" s="129">
        <v>1</v>
      </c>
    </row>
    <row r="22" spans="1:8" ht="24" customHeight="1">
      <c r="A22" s="31" t="s">
        <v>87</v>
      </c>
      <c r="B22" s="27" t="s">
        <v>88</v>
      </c>
      <c r="C22" s="27">
        <v>0</v>
      </c>
      <c r="D22" s="35">
        <v>29279</v>
      </c>
      <c r="E22" s="134">
        <v>29279</v>
      </c>
      <c r="F22" s="27">
        <v>0</v>
      </c>
      <c r="G22" s="128">
        <f t="shared" si="2"/>
        <v>29279</v>
      </c>
      <c r="H22" s="129">
        <v>1</v>
      </c>
    </row>
    <row r="23" spans="1:8" ht="24" customHeight="1">
      <c r="A23" s="31" t="s">
        <v>89</v>
      </c>
      <c r="B23" s="36" t="s">
        <v>90</v>
      </c>
      <c r="C23" s="27">
        <v>0</v>
      </c>
      <c r="D23" s="39">
        <v>18024</v>
      </c>
      <c r="E23" s="136">
        <v>18024</v>
      </c>
      <c r="F23" s="27">
        <v>0</v>
      </c>
      <c r="G23" s="128">
        <f t="shared" si="2"/>
        <v>18024</v>
      </c>
      <c r="H23" s="129">
        <v>1</v>
      </c>
    </row>
    <row r="24" spans="1:8" ht="24" customHeight="1">
      <c r="A24" s="59"/>
      <c r="B24" s="60"/>
      <c r="C24" s="27"/>
      <c r="D24" s="27"/>
      <c r="E24" s="40"/>
      <c r="F24" s="137"/>
      <c r="G24" s="21"/>
      <c r="H24" s="129"/>
    </row>
    <row r="25" spans="1:8" ht="24" customHeight="1">
      <c r="A25" s="59"/>
      <c r="B25" s="60"/>
      <c r="C25" s="27"/>
      <c r="D25" s="40"/>
      <c r="E25" s="40"/>
      <c r="F25" s="138"/>
      <c r="G25" s="21"/>
      <c r="H25" s="129"/>
    </row>
    <row r="26" spans="1:8" ht="24" customHeight="1">
      <c r="A26" s="59"/>
      <c r="B26" s="60"/>
      <c r="C26" s="27"/>
      <c r="D26" s="40"/>
      <c r="E26" s="40"/>
      <c r="F26" s="138"/>
      <c r="G26" s="21"/>
      <c r="H26" s="129"/>
    </row>
    <row r="27" spans="1:8" ht="24" customHeight="1">
      <c r="A27" s="59"/>
      <c r="B27" s="60"/>
      <c r="C27" s="27"/>
      <c r="D27" s="27"/>
      <c r="E27" s="27"/>
      <c r="F27" s="138"/>
      <c r="G27" s="21"/>
      <c r="H27" s="129"/>
    </row>
    <row r="28" spans="1:8" ht="24" customHeight="1">
      <c r="A28" s="59"/>
      <c r="B28" s="60"/>
      <c r="C28" s="40"/>
      <c r="D28" s="27"/>
      <c r="E28" s="61"/>
      <c r="F28" s="139"/>
      <c r="G28" s="21"/>
      <c r="H28" s="129"/>
    </row>
    <row r="29" spans="1:8" ht="24" customHeight="1">
      <c r="A29" s="140"/>
      <c r="B29" s="141"/>
      <c r="C29" s="62"/>
      <c r="D29" s="62"/>
      <c r="E29" s="62"/>
      <c r="F29" s="142"/>
      <c r="G29" s="62"/>
      <c r="H29" s="143"/>
    </row>
    <row r="30" spans="1:8" ht="24" customHeight="1">
      <c r="A30" s="140"/>
      <c r="B30" s="141"/>
      <c r="C30" s="62"/>
      <c r="D30" s="62"/>
      <c r="E30" s="62"/>
      <c r="F30" s="142"/>
      <c r="G30" s="62"/>
      <c r="H30" s="143"/>
    </row>
    <row r="31" spans="1:8" ht="24" customHeight="1">
      <c r="A31" s="140"/>
      <c r="B31" s="141"/>
      <c r="C31" s="62"/>
      <c r="D31" s="62"/>
      <c r="E31" s="62"/>
      <c r="F31" s="142"/>
      <c r="G31" s="62"/>
      <c r="H31" s="143"/>
    </row>
    <row r="32" ht="24" customHeight="1"/>
    <row r="33" ht="24" customHeight="1"/>
    <row r="34" ht="24" customHeight="1"/>
    <row r="35" ht="24" customHeight="1"/>
    <row r="36" ht="24" customHeight="1"/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J10" sqref="J10"/>
    </sheetView>
  </sheetViews>
  <sheetFormatPr defaultColWidth="9.140625" defaultRowHeight="15" customHeight="1"/>
  <cols>
    <col min="1" max="1" width="15.140625" style="1" customWidth="1"/>
    <col min="2" max="2" width="29.7109375" style="1" customWidth="1"/>
    <col min="3" max="3" width="16.00390625" style="1" customWidth="1"/>
    <col min="4" max="4" width="15.8515625" style="1" customWidth="1"/>
    <col min="5" max="5" width="15.140625" style="1" customWidth="1"/>
    <col min="6" max="6" width="10.57421875" style="0" bestFit="1" customWidth="1"/>
  </cols>
  <sheetData>
    <row r="1" spans="1:5" s="1" customFormat="1" ht="21" customHeight="1">
      <c r="A1" s="99" t="s">
        <v>103</v>
      </c>
      <c r="B1" s="100"/>
      <c r="C1" s="100"/>
      <c r="D1" s="100"/>
      <c r="E1" s="100"/>
    </row>
    <row r="2" spans="1:5" s="1" customFormat="1" ht="15.75" customHeight="1">
      <c r="A2" s="101" t="s">
        <v>1</v>
      </c>
      <c r="B2" s="101"/>
      <c r="C2" s="102"/>
      <c r="D2" s="102"/>
      <c r="E2" s="103" t="s">
        <v>2</v>
      </c>
    </row>
    <row r="3" spans="1:5" s="1" customFormat="1" ht="24.75" customHeight="1">
      <c r="A3" s="84" t="s">
        <v>104</v>
      </c>
      <c r="B3" s="84"/>
      <c r="C3" s="84" t="s">
        <v>105</v>
      </c>
      <c r="D3" s="84"/>
      <c r="E3" s="84"/>
    </row>
    <row r="4" spans="1:5" s="1" customFormat="1" ht="33.75" customHeight="1">
      <c r="A4" s="84" t="s">
        <v>106</v>
      </c>
      <c r="B4" s="84" t="s">
        <v>107</v>
      </c>
      <c r="C4" s="84" t="s">
        <v>60</v>
      </c>
      <c r="D4" s="84" t="s">
        <v>108</v>
      </c>
      <c r="E4" s="84" t="s">
        <v>109</v>
      </c>
    </row>
    <row r="5" spans="1:5" s="1" customFormat="1" ht="20.25" customHeight="1">
      <c r="A5" s="84"/>
      <c r="B5" s="84"/>
      <c r="C5" s="84">
        <v>1</v>
      </c>
      <c r="D5" s="84">
        <v>2</v>
      </c>
      <c r="E5" s="84">
        <v>3</v>
      </c>
    </row>
    <row r="6" spans="1:6" s="88" customFormat="1" ht="25.5" customHeight="1">
      <c r="A6" s="17"/>
      <c r="B6" s="17"/>
      <c r="C6" s="18">
        <f>C7+C20+C27</f>
        <v>431695.74</v>
      </c>
      <c r="D6" s="18">
        <f>D7+D27</f>
        <v>385630.86</v>
      </c>
      <c r="E6" s="18">
        <f>E20</f>
        <v>46064.88</v>
      </c>
      <c r="F6" s="104"/>
    </row>
    <row r="7" spans="1:5" s="1" customFormat="1" ht="25.5" customHeight="1">
      <c r="A7" s="105" t="s">
        <v>110</v>
      </c>
      <c r="B7" s="106" t="s">
        <v>111</v>
      </c>
      <c r="C7" s="18">
        <f>C8+C9+C10+C11+C12+C13+C14+C15+C16+C17+C18+C19</f>
        <v>384790.86</v>
      </c>
      <c r="D7" s="18">
        <f>D8+D9+D10+C11+D12+D13+D14+D15+D16+D17+D18+D19</f>
        <v>384790.86</v>
      </c>
      <c r="E7" s="18">
        <v>0</v>
      </c>
    </row>
    <row r="8" spans="1:5" ht="24" customHeight="1">
      <c r="A8" s="107" t="s">
        <v>112</v>
      </c>
      <c r="B8" s="108" t="s">
        <v>113</v>
      </c>
      <c r="C8" s="109">
        <v>129744</v>
      </c>
      <c r="D8" s="109">
        <v>129744</v>
      </c>
      <c r="E8" s="62">
        <v>0</v>
      </c>
    </row>
    <row r="9" spans="1:5" ht="24" customHeight="1">
      <c r="A9" s="107" t="s">
        <v>114</v>
      </c>
      <c r="B9" s="108" t="s">
        <v>115</v>
      </c>
      <c r="C9" s="109">
        <v>17937</v>
      </c>
      <c r="D9" s="109">
        <v>17937</v>
      </c>
      <c r="E9" s="62">
        <v>0</v>
      </c>
    </row>
    <row r="10" spans="1:5" ht="24" customHeight="1">
      <c r="A10" s="107" t="s">
        <v>114</v>
      </c>
      <c r="B10" s="108" t="s">
        <v>115</v>
      </c>
      <c r="C10" s="109">
        <v>85500</v>
      </c>
      <c r="D10" s="109">
        <v>85500</v>
      </c>
      <c r="E10" s="62">
        <v>0</v>
      </c>
    </row>
    <row r="11" spans="1:5" ht="24" customHeight="1">
      <c r="A11" s="107" t="s">
        <v>114</v>
      </c>
      <c r="B11" s="108" t="s">
        <v>115</v>
      </c>
      <c r="C11" s="109">
        <v>18024</v>
      </c>
      <c r="D11" s="109">
        <v>18024</v>
      </c>
      <c r="E11" s="62">
        <v>0</v>
      </c>
    </row>
    <row r="12" spans="1:5" ht="24" customHeight="1">
      <c r="A12" s="107" t="s">
        <v>116</v>
      </c>
      <c r="B12" s="108" t="s">
        <v>117</v>
      </c>
      <c r="C12" s="109">
        <v>10812</v>
      </c>
      <c r="D12" s="109">
        <v>10812</v>
      </c>
      <c r="E12" s="62">
        <v>0</v>
      </c>
    </row>
    <row r="13" spans="1:5" ht="24" customHeight="1">
      <c r="A13" s="107" t="s">
        <v>116</v>
      </c>
      <c r="B13" s="108" t="s">
        <v>117</v>
      </c>
      <c r="C13" s="109">
        <v>31500</v>
      </c>
      <c r="D13" s="109">
        <v>31500</v>
      </c>
      <c r="E13" s="62">
        <v>0</v>
      </c>
    </row>
    <row r="14" spans="1:5" ht="24" customHeight="1">
      <c r="A14" s="107" t="s">
        <v>118</v>
      </c>
      <c r="B14" s="108" t="s">
        <v>119</v>
      </c>
      <c r="C14" s="109">
        <v>36168.96</v>
      </c>
      <c r="D14" s="109">
        <v>36168.96</v>
      </c>
      <c r="E14" s="62">
        <v>0</v>
      </c>
    </row>
    <row r="15" spans="1:5" ht="24" customHeight="1">
      <c r="A15" s="107" t="s">
        <v>120</v>
      </c>
      <c r="B15" s="108" t="s">
        <v>121</v>
      </c>
      <c r="C15" s="109">
        <v>19892.93</v>
      </c>
      <c r="D15" s="109">
        <v>19892.93</v>
      </c>
      <c r="E15" s="62">
        <v>0</v>
      </c>
    </row>
    <row r="16" spans="1:5" ht="24" customHeight="1">
      <c r="A16" s="107" t="s">
        <v>122</v>
      </c>
      <c r="B16" s="108" t="s">
        <v>123</v>
      </c>
      <c r="C16" s="109">
        <v>4521.12</v>
      </c>
      <c r="D16" s="109">
        <v>4521.12</v>
      </c>
      <c r="E16" s="62">
        <v>0</v>
      </c>
    </row>
    <row r="17" spans="1:5" ht="24" customHeight="1">
      <c r="A17" s="107" t="s">
        <v>124</v>
      </c>
      <c r="B17" s="108" t="s">
        <v>125</v>
      </c>
      <c r="C17" s="109">
        <v>361.69</v>
      </c>
      <c r="D17" s="109">
        <v>361.69</v>
      </c>
      <c r="E17" s="62">
        <v>0</v>
      </c>
    </row>
    <row r="18" spans="1:5" ht="24" customHeight="1">
      <c r="A18" s="107" t="s">
        <v>126</v>
      </c>
      <c r="B18" s="108" t="s">
        <v>127</v>
      </c>
      <c r="C18" s="109">
        <v>1050</v>
      </c>
      <c r="D18" s="109">
        <v>1050</v>
      </c>
      <c r="E18" s="62">
        <v>0</v>
      </c>
    </row>
    <row r="19" spans="1:5" ht="24" customHeight="1">
      <c r="A19" s="107" t="s">
        <v>128</v>
      </c>
      <c r="B19" s="108" t="s">
        <v>129</v>
      </c>
      <c r="C19" s="109">
        <v>29279.16</v>
      </c>
      <c r="D19" s="109">
        <v>29279.16</v>
      </c>
      <c r="E19" s="62">
        <v>0</v>
      </c>
    </row>
    <row r="20" spans="1:5" ht="24" customHeight="1">
      <c r="A20" s="105" t="s">
        <v>130</v>
      </c>
      <c r="B20" s="106" t="s">
        <v>131</v>
      </c>
      <c r="C20" s="110">
        <v>46064.88</v>
      </c>
      <c r="D20" s="111">
        <v>0</v>
      </c>
      <c r="E20" s="110">
        <v>46064.88</v>
      </c>
    </row>
    <row r="21" spans="1:5" ht="24" customHeight="1">
      <c r="A21" s="107" t="s">
        <v>132</v>
      </c>
      <c r="B21" s="108" t="s">
        <v>133</v>
      </c>
      <c r="C21" s="109">
        <v>7800</v>
      </c>
      <c r="D21" s="112">
        <v>0</v>
      </c>
      <c r="E21" s="109">
        <v>7800</v>
      </c>
    </row>
    <row r="22" spans="1:5" ht="24" customHeight="1">
      <c r="A22" s="107" t="s">
        <v>134</v>
      </c>
      <c r="B22" s="108" t="s">
        <v>135</v>
      </c>
      <c r="C22" s="109">
        <v>2400</v>
      </c>
      <c r="D22" s="113">
        <v>0</v>
      </c>
      <c r="E22" s="109">
        <v>2400</v>
      </c>
    </row>
    <row r="23" spans="1:5" ht="24" customHeight="1">
      <c r="A23" s="107" t="s">
        <v>136</v>
      </c>
      <c r="B23" s="108" t="s">
        <v>137</v>
      </c>
      <c r="C23" s="109">
        <v>3000</v>
      </c>
      <c r="D23" s="111">
        <v>0</v>
      </c>
      <c r="E23" s="109">
        <v>3000</v>
      </c>
    </row>
    <row r="24" spans="1:5" ht="24" customHeight="1">
      <c r="A24" s="107" t="s">
        <v>138</v>
      </c>
      <c r="B24" s="108" t="s">
        <v>139</v>
      </c>
      <c r="C24" s="109">
        <v>4304.88</v>
      </c>
      <c r="D24" s="113">
        <v>0</v>
      </c>
      <c r="E24" s="109">
        <v>4304.88</v>
      </c>
    </row>
    <row r="25" spans="1:5" ht="24" customHeight="1">
      <c r="A25" s="107" t="s">
        <v>140</v>
      </c>
      <c r="B25" s="108" t="s">
        <v>141</v>
      </c>
      <c r="C25" s="109">
        <v>25560</v>
      </c>
      <c r="D25" s="111">
        <v>0</v>
      </c>
      <c r="E25" s="109">
        <v>25560</v>
      </c>
    </row>
    <row r="26" spans="1:5" ht="24" customHeight="1">
      <c r="A26" s="107" t="s">
        <v>142</v>
      </c>
      <c r="B26" s="108" t="s">
        <v>143</v>
      </c>
      <c r="C26" s="109">
        <v>3000</v>
      </c>
      <c r="D26" s="111">
        <v>0</v>
      </c>
      <c r="E26" s="109">
        <v>3000</v>
      </c>
    </row>
    <row r="27" spans="1:5" ht="24" customHeight="1">
      <c r="A27" s="105" t="s">
        <v>144</v>
      </c>
      <c r="B27" s="106" t="s">
        <v>145</v>
      </c>
      <c r="C27" s="110">
        <v>840</v>
      </c>
      <c r="D27" s="110">
        <v>840</v>
      </c>
      <c r="E27" s="62">
        <v>0</v>
      </c>
    </row>
    <row r="28" spans="1:5" ht="24" customHeight="1">
      <c r="A28" s="107" t="s">
        <v>146</v>
      </c>
      <c r="B28" s="108" t="s">
        <v>147</v>
      </c>
      <c r="C28" s="110">
        <v>840</v>
      </c>
      <c r="D28" s="110">
        <v>840</v>
      </c>
      <c r="E28" s="62">
        <v>0</v>
      </c>
    </row>
    <row r="29" spans="1:5" ht="24" customHeight="1">
      <c r="A29" s="114"/>
      <c r="B29" s="115"/>
      <c r="C29" s="18"/>
      <c r="D29" s="62"/>
      <c r="E29" s="62"/>
    </row>
  </sheetData>
  <sheetProtection/>
  <mergeCells count="4">
    <mergeCell ref="A1:E1"/>
    <mergeCell ref="A2:B2"/>
    <mergeCell ref="A3:B3"/>
    <mergeCell ref="C3:E3"/>
  </mergeCells>
  <printOptions horizontalCentered="1"/>
  <pageMargins left="0.5902777777777778" right="0.5902777777777778" top="0.9840277777777777" bottom="0.5902777777777778" header="0.5111111111111111" footer="0.314583333333333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E11" sqref="E11"/>
    </sheetView>
  </sheetViews>
  <sheetFormatPr defaultColWidth="9.140625" defaultRowHeight="12.75" customHeight="1"/>
  <cols>
    <col min="1" max="1" width="20.421875" style="1" customWidth="1"/>
    <col min="2" max="2" width="7.421875" style="1" customWidth="1"/>
    <col min="3" max="3" width="5.00390625" style="1" customWidth="1"/>
    <col min="4" max="4" width="6.57421875" style="1" customWidth="1"/>
    <col min="5" max="5" width="6.28125" style="1" customWidth="1"/>
    <col min="6" max="6" width="5.8515625" style="1" customWidth="1"/>
    <col min="7" max="7" width="7.140625" style="1" customWidth="1"/>
    <col min="8" max="8" width="7.57421875" style="1" customWidth="1"/>
    <col min="9" max="9" width="5.00390625" style="1" customWidth="1"/>
    <col min="10" max="10" width="7.00390625" style="1" customWidth="1"/>
    <col min="11" max="11" width="6.00390625" style="1" customWidth="1"/>
    <col min="12" max="12" width="6.8515625" style="1" customWidth="1"/>
    <col min="13" max="13" width="6.7109375" style="1" customWidth="1"/>
    <col min="14" max="14" width="6.00390625" style="1" customWidth="1"/>
    <col min="15" max="15" width="5.7109375" style="1" customWidth="1"/>
    <col min="16" max="16" width="7.8515625" style="1" customWidth="1"/>
    <col min="17" max="17" width="7.140625" style="1" customWidth="1"/>
    <col min="18" max="18" width="7.28125" style="1" customWidth="1"/>
    <col min="19" max="19" width="6.7109375" style="1" customWidth="1"/>
    <col min="20" max="20" width="9.140625" style="1" customWidth="1"/>
  </cols>
  <sheetData>
    <row r="1" spans="1:19" s="1" customFormat="1" ht="30.75" customHeight="1">
      <c r="A1" s="89" t="s">
        <v>148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s="1" customFormat="1" ht="21.75" customHeight="1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1" customFormat="1" ht="20.25" customHeight="1">
      <c r="A3" s="74" t="s">
        <v>149</v>
      </c>
      <c r="B3" s="74" t="s">
        <v>150</v>
      </c>
      <c r="C3" s="74"/>
      <c r="D3" s="74"/>
      <c r="E3" s="74"/>
      <c r="F3" s="74"/>
      <c r="G3" s="74"/>
      <c r="H3" s="74" t="s">
        <v>93</v>
      </c>
      <c r="I3" s="74"/>
      <c r="J3" s="74"/>
      <c r="K3" s="74"/>
      <c r="L3" s="74"/>
      <c r="M3" s="74"/>
      <c r="N3" s="74" t="s">
        <v>94</v>
      </c>
      <c r="O3" s="74"/>
      <c r="P3" s="74"/>
      <c r="Q3" s="74"/>
      <c r="R3" s="74"/>
      <c r="S3" s="74"/>
    </row>
    <row r="4" spans="1:19" s="1" customFormat="1" ht="21.75" customHeight="1">
      <c r="A4" s="74"/>
      <c r="B4" s="74" t="s">
        <v>60</v>
      </c>
      <c r="C4" s="74" t="s">
        <v>151</v>
      </c>
      <c r="D4" s="74" t="s">
        <v>152</v>
      </c>
      <c r="E4" s="74"/>
      <c r="F4" s="74"/>
      <c r="G4" s="74" t="s">
        <v>153</v>
      </c>
      <c r="H4" s="74" t="s">
        <v>60</v>
      </c>
      <c r="I4" s="74" t="s">
        <v>151</v>
      </c>
      <c r="J4" s="74" t="s">
        <v>152</v>
      </c>
      <c r="K4" s="74"/>
      <c r="L4" s="74"/>
      <c r="M4" s="74" t="s">
        <v>154</v>
      </c>
      <c r="N4" s="74" t="s">
        <v>60</v>
      </c>
      <c r="O4" s="74" t="s">
        <v>151</v>
      </c>
      <c r="P4" s="74" t="s">
        <v>152</v>
      </c>
      <c r="Q4" s="74"/>
      <c r="R4" s="74"/>
      <c r="S4" s="74" t="s">
        <v>154</v>
      </c>
    </row>
    <row r="5" spans="1:19" s="1" customFormat="1" ht="33.75" customHeight="1">
      <c r="A5" s="74"/>
      <c r="B5" s="91"/>
      <c r="C5" s="74"/>
      <c r="D5" s="74" t="s">
        <v>12</v>
      </c>
      <c r="E5" s="74" t="s">
        <v>155</v>
      </c>
      <c r="F5" s="74" t="s">
        <v>156</v>
      </c>
      <c r="G5" s="74"/>
      <c r="H5" s="91"/>
      <c r="I5" s="74"/>
      <c r="J5" s="74" t="s">
        <v>12</v>
      </c>
      <c r="K5" s="74" t="s">
        <v>157</v>
      </c>
      <c r="L5" s="74" t="s">
        <v>156</v>
      </c>
      <c r="M5" s="74"/>
      <c r="N5" s="91"/>
      <c r="O5" s="74"/>
      <c r="P5" s="74" t="s">
        <v>12</v>
      </c>
      <c r="Q5" s="74" t="s">
        <v>157</v>
      </c>
      <c r="R5" s="74" t="s">
        <v>156</v>
      </c>
      <c r="S5" s="74"/>
    </row>
    <row r="6" spans="1:19" s="88" customFormat="1" ht="20.25" customHeight="1">
      <c r="A6" s="92"/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</row>
    <row r="7" spans="1:22" s="1" customFormat="1" ht="21.75" customHeight="1">
      <c r="A7" s="93" t="s">
        <v>158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8"/>
      <c r="U7" s="98"/>
      <c r="V7" s="98"/>
    </row>
    <row r="8" spans="1:19" ht="24" customHeight="1">
      <c r="A8" s="95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ht="24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ht="24" customHeight="1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 ht="24" customHeight="1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19" ht="24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1:19" ht="24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1:19" ht="24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1:19" ht="24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ht="24" customHeigh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1:19" ht="24" customHeight="1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1:19" ht="24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41666666666667" right="0.3541666666666667" top="0.9840277777777777" bottom="0.7875" header="0.5111111111111111" footer="0.3145833333333333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P12" sqref="P12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8" t="s">
        <v>159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14.25" customHeight="1">
      <c r="A2" s="9" t="s">
        <v>1</v>
      </c>
      <c r="J2" s="83" t="s">
        <v>2</v>
      </c>
    </row>
    <row r="3" spans="1:10" s="1" customFormat="1" ht="25.5" customHeight="1">
      <c r="A3" s="11" t="s">
        <v>50</v>
      </c>
      <c r="B3" s="11"/>
      <c r="C3" s="11" t="s">
        <v>160</v>
      </c>
      <c r="D3" s="11" t="s">
        <v>94</v>
      </c>
      <c r="E3" s="11"/>
      <c r="F3" s="11"/>
      <c r="G3" s="11"/>
      <c r="H3" s="11"/>
      <c r="I3" s="11" t="s">
        <v>161</v>
      </c>
      <c r="J3" s="84"/>
    </row>
    <row r="4" spans="1:10" s="1" customFormat="1" ht="15" customHeight="1">
      <c r="A4" s="11" t="s">
        <v>162</v>
      </c>
      <c r="B4" s="11" t="s">
        <v>101</v>
      </c>
      <c r="C4" s="11"/>
      <c r="D4" s="11" t="s">
        <v>12</v>
      </c>
      <c r="E4" s="11" t="s">
        <v>96</v>
      </c>
      <c r="F4" s="11"/>
      <c r="G4" s="11"/>
      <c r="H4" s="11" t="s">
        <v>97</v>
      </c>
      <c r="I4" s="11" t="s">
        <v>98</v>
      </c>
      <c r="J4" s="84" t="s">
        <v>99</v>
      </c>
    </row>
    <row r="5" spans="1:10" s="1" customFormat="1" ht="23.25" customHeight="1">
      <c r="A5" s="11"/>
      <c r="B5" s="11"/>
      <c r="C5" s="11"/>
      <c r="D5" s="11"/>
      <c r="E5" s="11" t="s">
        <v>12</v>
      </c>
      <c r="F5" s="11" t="s">
        <v>163</v>
      </c>
      <c r="G5" s="11" t="s">
        <v>164</v>
      </c>
      <c r="H5" s="11"/>
      <c r="I5" s="11"/>
      <c r="J5" s="84"/>
    </row>
    <row r="6" spans="1:10" s="1" customFormat="1" ht="20.2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</row>
    <row r="7" spans="1:10" s="1" customFormat="1" ht="20.25" customHeight="1">
      <c r="A7" s="80">
        <v>0</v>
      </c>
      <c r="B7" s="80">
        <v>0</v>
      </c>
      <c r="C7" s="81">
        <v>0</v>
      </c>
      <c r="D7" s="81">
        <f>E7+H7</f>
        <v>0</v>
      </c>
      <c r="E7" s="81">
        <f>F7+G7</f>
        <v>0</v>
      </c>
      <c r="F7" s="81">
        <v>0</v>
      </c>
      <c r="G7" s="81">
        <v>0</v>
      </c>
      <c r="H7" s="81">
        <v>0</v>
      </c>
      <c r="I7" s="85">
        <v>0</v>
      </c>
      <c r="J7" s="86">
        <v>0</v>
      </c>
    </row>
    <row r="8" spans="1:10" ht="24" customHeight="1">
      <c r="A8" s="82"/>
      <c r="B8" s="82"/>
      <c r="C8" s="62"/>
      <c r="D8" s="62"/>
      <c r="E8" s="62"/>
      <c r="F8" s="62"/>
      <c r="G8" s="62"/>
      <c r="H8" s="62"/>
      <c r="I8" s="62"/>
      <c r="J8" s="87"/>
    </row>
    <row r="9" spans="1:10" ht="24" customHeight="1">
      <c r="A9" s="82"/>
      <c r="B9" s="82"/>
      <c r="C9" s="62"/>
      <c r="D9" s="62"/>
      <c r="E9" s="62"/>
      <c r="F9" s="62"/>
      <c r="G9" s="62"/>
      <c r="H9" s="62"/>
      <c r="I9" s="62"/>
      <c r="J9" s="87"/>
    </row>
    <row r="10" spans="1:10" ht="24" customHeight="1">
      <c r="A10" s="82"/>
      <c r="B10" s="82"/>
      <c r="C10" s="62"/>
      <c r="D10" s="62"/>
      <c r="E10" s="62"/>
      <c r="F10" s="62"/>
      <c r="G10" s="62"/>
      <c r="H10" s="62"/>
      <c r="I10" s="62"/>
      <c r="J10" s="87"/>
    </row>
    <row r="11" spans="1:10" ht="24" customHeight="1">
      <c r="A11" s="82"/>
      <c r="B11" s="82"/>
      <c r="C11" s="62"/>
      <c r="D11" s="62"/>
      <c r="E11" s="62"/>
      <c r="F11" s="62"/>
      <c r="G11" s="62"/>
      <c r="H11" s="62"/>
      <c r="I11" s="62"/>
      <c r="J11" s="87"/>
    </row>
    <row r="12" spans="1:10" ht="24" customHeight="1">
      <c r="A12" s="82"/>
      <c r="B12" s="82"/>
      <c r="C12" s="62"/>
      <c r="D12" s="62"/>
      <c r="E12" s="62"/>
      <c r="F12" s="62"/>
      <c r="G12" s="62"/>
      <c r="H12" s="62"/>
      <c r="I12" s="62"/>
      <c r="J12" s="87"/>
    </row>
    <row r="13" spans="1:13" ht="24" customHeight="1">
      <c r="A13" s="82"/>
      <c r="B13" s="82"/>
      <c r="C13" s="62"/>
      <c r="D13" s="62"/>
      <c r="E13" s="62"/>
      <c r="F13" s="62"/>
      <c r="G13" s="62"/>
      <c r="H13" s="62"/>
      <c r="I13" s="62"/>
      <c r="J13" s="87"/>
      <c r="M13" t="s">
        <v>165</v>
      </c>
    </row>
    <row r="14" spans="1:10" ht="24" customHeight="1">
      <c r="A14" s="82"/>
      <c r="B14" s="82"/>
      <c r="C14" s="62"/>
      <c r="D14" s="62"/>
      <c r="E14" s="62"/>
      <c r="F14" s="62"/>
      <c r="G14" s="62"/>
      <c r="H14" s="62"/>
      <c r="I14" s="62"/>
      <c r="J14" s="87"/>
    </row>
    <row r="15" spans="1:10" ht="24" customHeight="1">
      <c r="A15" s="82"/>
      <c r="B15" s="82"/>
      <c r="C15" s="62"/>
      <c r="D15" s="62"/>
      <c r="E15" s="62"/>
      <c r="F15" s="62"/>
      <c r="G15" s="62"/>
      <c r="H15" s="62"/>
      <c r="I15" s="62"/>
      <c r="J15" s="87"/>
    </row>
    <row r="16" spans="1:10" ht="24" customHeight="1">
      <c r="A16" s="82"/>
      <c r="B16" s="82"/>
      <c r="C16" s="62"/>
      <c r="D16" s="62"/>
      <c r="E16" s="62"/>
      <c r="F16" s="62"/>
      <c r="G16" s="62"/>
      <c r="H16" s="62"/>
      <c r="I16" s="62"/>
      <c r="J16" s="87"/>
    </row>
    <row r="17" spans="1:10" ht="24" customHeight="1">
      <c r="A17" s="82"/>
      <c r="B17" s="82"/>
      <c r="C17" s="62"/>
      <c r="D17" s="62"/>
      <c r="E17" s="62"/>
      <c r="F17" s="62"/>
      <c r="G17" s="62"/>
      <c r="H17" s="62"/>
      <c r="I17" s="62"/>
      <c r="J17" s="87"/>
    </row>
    <row r="18" spans="1:10" ht="24" customHeight="1">
      <c r="A18" s="82"/>
      <c r="B18" s="82"/>
      <c r="C18" s="62"/>
      <c r="D18" s="62"/>
      <c r="E18" s="62"/>
      <c r="F18" s="62"/>
      <c r="G18" s="62"/>
      <c r="H18" s="62"/>
      <c r="I18" s="62"/>
      <c r="J18" s="87"/>
    </row>
    <row r="19" spans="1:10" ht="24" customHeight="1">
      <c r="A19" s="82"/>
      <c r="B19" s="82"/>
      <c r="C19" s="62"/>
      <c r="D19" s="62"/>
      <c r="E19" s="62"/>
      <c r="F19" s="62"/>
      <c r="G19" s="62"/>
      <c r="H19" s="62"/>
      <c r="I19" s="62"/>
      <c r="J19" s="87"/>
    </row>
    <row r="20" spans="1:10" ht="24" customHeight="1">
      <c r="A20" s="82"/>
      <c r="B20" s="82"/>
      <c r="C20" s="62"/>
      <c r="D20" s="62"/>
      <c r="E20" s="62"/>
      <c r="F20" s="62"/>
      <c r="G20" s="62"/>
      <c r="H20" s="62"/>
      <c r="I20" s="62"/>
      <c r="J20" s="87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H8" sqref="H8"/>
    </sheetView>
  </sheetViews>
  <sheetFormatPr defaultColWidth="9.140625" defaultRowHeight="12.75" customHeight="1"/>
  <cols>
    <col min="1" max="1" width="41.00390625" style="1" customWidth="1"/>
    <col min="2" max="2" width="19.57421875" style="1" customWidth="1"/>
    <col min="3" max="3" width="41.00390625" style="1" customWidth="1"/>
    <col min="4" max="4" width="21.8515625" style="1" customWidth="1"/>
  </cols>
  <sheetData>
    <row r="1" spans="1:4" s="1" customFormat="1" ht="27.75" customHeight="1">
      <c r="A1" s="63" t="s">
        <v>166</v>
      </c>
      <c r="B1" s="63"/>
      <c r="C1" s="63"/>
      <c r="D1" s="63"/>
    </row>
    <row r="2" spans="1:4" s="1" customFormat="1" ht="18.75" customHeight="1">
      <c r="A2" s="64" t="s">
        <v>1</v>
      </c>
      <c r="B2" s="64"/>
      <c r="C2" s="65"/>
      <c r="D2" s="66" t="s">
        <v>2</v>
      </c>
    </row>
    <row r="3" spans="1:4" s="1" customFormat="1" ht="19.5" customHeight="1">
      <c r="A3" s="67" t="s">
        <v>167</v>
      </c>
      <c r="B3" s="67"/>
      <c r="C3" s="67" t="s">
        <v>168</v>
      </c>
      <c r="D3" s="67"/>
    </row>
    <row r="4" spans="1:4" s="1" customFormat="1" ht="15" customHeight="1">
      <c r="A4" s="67" t="s">
        <v>169</v>
      </c>
      <c r="B4" s="67" t="s">
        <v>6</v>
      </c>
      <c r="C4" s="67" t="s">
        <v>169</v>
      </c>
      <c r="D4" s="67" t="s">
        <v>6</v>
      </c>
    </row>
    <row r="5" spans="1:4" s="1" customFormat="1" ht="24" customHeight="1">
      <c r="A5" s="68" t="s">
        <v>170</v>
      </c>
      <c r="B5" s="69">
        <v>451696</v>
      </c>
      <c r="C5" s="68" t="s">
        <v>171</v>
      </c>
      <c r="D5" s="69">
        <f>D6+D7</f>
        <v>451696</v>
      </c>
    </row>
    <row r="6" spans="1:4" s="1" customFormat="1" ht="24" customHeight="1">
      <c r="A6" s="68" t="s">
        <v>172</v>
      </c>
      <c r="B6" s="69">
        <v>451696</v>
      </c>
      <c r="C6" s="70" t="s">
        <v>173</v>
      </c>
      <c r="D6" s="69">
        <v>451696</v>
      </c>
    </row>
    <row r="7" spans="1:4" s="1" customFormat="1" ht="24" customHeight="1">
      <c r="A7" s="68" t="s">
        <v>174</v>
      </c>
      <c r="B7" s="71">
        <v>0</v>
      </c>
      <c r="C7" s="70" t="s">
        <v>175</v>
      </c>
      <c r="D7" s="71">
        <v>0</v>
      </c>
    </row>
    <row r="8" spans="1:4" s="1" customFormat="1" ht="24" customHeight="1">
      <c r="A8" s="68" t="s">
        <v>176</v>
      </c>
      <c r="B8" s="71">
        <v>0</v>
      </c>
      <c r="C8" s="68" t="s">
        <v>177</v>
      </c>
      <c r="D8" s="71">
        <v>0</v>
      </c>
    </row>
    <row r="9" spans="1:4" s="1" customFormat="1" ht="24" customHeight="1">
      <c r="A9" s="68" t="s">
        <v>178</v>
      </c>
      <c r="B9" s="71">
        <v>0</v>
      </c>
      <c r="C9" s="70" t="s">
        <v>173</v>
      </c>
      <c r="D9" s="71">
        <v>0</v>
      </c>
    </row>
    <row r="10" spans="1:4" s="1" customFormat="1" ht="24" customHeight="1">
      <c r="A10" s="68" t="s">
        <v>179</v>
      </c>
      <c r="B10" s="71">
        <v>0</v>
      </c>
      <c r="C10" s="70" t="s">
        <v>175</v>
      </c>
      <c r="D10" s="71">
        <v>0</v>
      </c>
    </row>
    <row r="11" spans="1:4" s="1" customFormat="1" ht="24" customHeight="1">
      <c r="A11" s="68" t="s">
        <v>180</v>
      </c>
      <c r="B11" s="71">
        <v>0</v>
      </c>
      <c r="C11" s="68" t="s">
        <v>181</v>
      </c>
      <c r="D11" s="71">
        <v>0</v>
      </c>
    </row>
    <row r="12" spans="1:4" s="1" customFormat="1" ht="24" customHeight="1">
      <c r="A12" s="68" t="s">
        <v>182</v>
      </c>
      <c r="B12" s="71">
        <v>0</v>
      </c>
      <c r="C12" s="68" t="s">
        <v>183</v>
      </c>
      <c r="D12" s="71">
        <v>0</v>
      </c>
    </row>
    <row r="13" spans="1:4" s="1" customFormat="1" ht="24" customHeight="1">
      <c r="A13" s="68" t="s">
        <v>184</v>
      </c>
      <c r="B13" s="71">
        <v>0</v>
      </c>
      <c r="C13" s="68" t="s">
        <v>185</v>
      </c>
      <c r="D13" s="71">
        <v>0</v>
      </c>
    </row>
    <row r="14" spans="1:4" s="1" customFormat="1" ht="24" customHeight="1">
      <c r="A14" s="68" t="s">
        <v>186</v>
      </c>
      <c r="B14" s="71">
        <v>0</v>
      </c>
      <c r="C14" s="68" t="s">
        <v>187</v>
      </c>
      <c r="D14" s="71">
        <v>0</v>
      </c>
    </row>
    <row r="15" spans="1:4" s="1" customFormat="1" ht="24" customHeight="1">
      <c r="A15" s="68" t="s">
        <v>188</v>
      </c>
      <c r="B15" s="71">
        <v>0</v>
      </c>
      <c r="C15" s="68" t="s">
        <v>189</v>
      </c>
      <c r="D15" s="71">
        <v>0</v>
      </c>
    </row>
    <row r="16" spans="1:4" s="1" customFormat="1" ht="24" customHeight="1">
      <c r="A16" s="68" t="s">
        <v>190</v>
      </c>
      <c r="B16" s="71">
        <v>0</v>
      </c>
      <c r="C16" s="68" t="s">
        <v>191</v>
      </c>
      <c r="D16" s="71">
        <v>0</v>
      </c>
    </row>
    <row r="17" spans="1:4" s="1" customFormat="1" ht="24" customHeight="1">
      <c r="A17" s="68" t="s">
        <v>192</v>
      </c>
      <c r="B17" s="71">
        <v>0</v>
      </c>
      <c r="C17" s="68"/>
      <c r="D17" s="68"/>
    </row>
    <row r="18" spans="1:4" s="1" customFormat="1" ht="24" customHeight="1">
      <c r="A18" s="70"/>
      <c r="B18" s="71"/>
      <c r="C18" s="68"/>
      <c r="D18" s="68"/>
    </row>
    <row r="19" spans="1:4" s="1" customFormat="1" ht="24" customHeight="1">
      <c r="A19" s="72" t="s">
        <v>193</v>
      </c>
      <c r="B19" s="73">
        <f>B5+B8+B11+B12+B13+B14+B15+B16+B17</f>
        <v>451696</v>
      </c>
      <c r="C19" s="72" t="s">
        <v>194</v>
      </c>
      <c r="D19" s="73">
        <f>D5+D8+D11+D12+D13+D14+D15+D16</f>
        <v>451696</v>
      </c>
    </row>
    <row r="20" spans="1:4" s="1" customFormat="1" ht="24" customHeight="1">
      <c r="A20" s="74"/>
      <c r="B20" s="75"/>
      <c r="C20" s="74"/>
      <c r="D20" s="75"/>
    </row>
    <row r="21" spans="1:4" s="1" customFormat="1" ht="24" customHeight="1">
      <c r="A21" s="68" t="s">
        <v>195</v>
      </c>
      <c r="B21" s="71">
        <f>B22+B25</f>
        <v>935</v>
      </c>
      <c r="C21" s="68" t="s">
        <v>196</v>
      </c>
      <c r="D21" s="71">
        <f>D22+D25+D28+D31+D34+D35</f>
        <v>935</v>
      </c>
    </row>
    <row r="22" spans="1:4" s="1" customFormat="1" ht="24" customHeight="1">
      <c r="A22" s="68" t="s">
        <v>197</v>
      </c>
      <c r="B22" s="71">
        <f>B23+B24</f>
        <v>935</v>
      </c>
      <c r="C22" s="68" t="s">
        <v>197</v>
      </c>
      <c r="D22" s="76">
        <f>D23+D24</f>
        <v>935</v>
      </c>
    </row>
    <row r="23" spans="1:4" s="1" customFormat="1" ht="24" customHeight="1">
      <c r="A23" s="68" t="s">
        <v>198</v>
      </c>
      <c r="B23" s="71">
        <v>935</v>
      </c>
      <c r="C23" s="68" t="s">
        <v>198</v>
      </c>
      <c r="D23" s="71">
        <v>935</v>
      </c>
    </row>
    <row r="24" spans="1:4" s="1" customFormat="1" ht="24" customHeight="1">
      <c r="A24" s="68" t="s">
        <v>199</v>
      </c>
      <c r="B24" s="71">
        <v>0</v>
      </c>
      <c r="C24" s="68" t="s">
        <v>199</v>
      </c>
      <c r="D24" s="76">
        <v>0</v>
      </c>
    </row>
    <row r="25" spans="1:4" s="1" customFormat="1" ht="24" customHeight="1">
      <c r="A25" s="68" t="s">
        <v>200</v>
      </c>
      <c r="B25" s="71">
        <v>0</v>
      </c>
      <c r="C25" s="68" t="s">
        <v>201</v>
      </c>
      <c r="D25" s="76">
        <f>D26+D27</f>
        <v>0</v>
      </c>
    </row>
    <row r="26" spans="1:4" s="1" customFormat="1" ht="24" customHeight="1">
      <c r="A26" s="68" t="s">
        <v>202</v>
      </c>
      <c r="B26" s="71">
        <v>0</v>
      </c>
      <c r="C26" s="68" t="s">
        <v>198</v>
      </c>
      <c r="D26" s="76">
        <v>0</v>
      </c>
    </row>
    <row r="27" spans="1:4" s="1" customFormat="1" ht="24" customHeight="1">
      <c r="A27" s="68" t="s">
        <v>203</v>
      </c>
      <c r="B27" s="71">
        <v>0</v>
      </c>
      <c r="C27" s="68" t="s">
        <v>199</v>
      </c>
      <c r="D27" s="76">
        <v>0</v>
      </c>
    </row>
    <row r="28" spans="1:4" s="1" customFormat="1" ht="24" customHeight="1">
      <c r="A28" s="68" t="s">
        <v>204</v>
      </c>
      <c r="B28" s="71">
        <f>B29+B32+B35+B36</f>
        <v>0</v>
      </c>
      <c r="C28" s="68" t="s">
        <v>205</v>
      </c>
      <c r="D28" s="76">
        <f>D29+D30</f>
        <v>0</v>
      </c>
    </row>
    <row r="29" spans="1:4" s="1" customFormat="1" ht="24" customHeight="1">
      <c r="A29" s="68" t="s">
        <v>206</v>
      </c>
      <c r="B29" s="71">
        <f>B30+B31</f>
        <v>0</v>
      </c>
      <c r="C29" s="68" t="s">
        <v>202</v>
      </c>
      <c r="D29" s="76">
        <v>0</v>
      </c>
    </row>
    <row r="30" spans="1:4" s="1" customFormat="1" ht="24" customHeight="1">
      <c r="A30" s="68" t="s">
        <v>198</v>
      </c>
      <c r="B30" s="71">
        <v>0</v>
      </c>
      <c r="C30" s="68" t="s">
        <v>203</v>
      </c>
      <c r="D30" s="76">
        <v>0</v>
      </c>
    </row>
    <row r="31" spans="1:4" s="1" customFormat="1" ht="24" customHeight="1">
      <c r="A31" s="68" t="s">
        <v>199</v>
      </c>
      <c r="B31" s="71">
        <v>0</v>
      </c>
      <c r="C31" s="68" t="s">
        <v>207</v>
      </c>
      <c r="D31" s="76">
        <f>D32+D33</f>
        <v>0</v>
      </c>
    </row>
    <row r="32" spans="1:4" s="1" customFormat="1" ht="24" customHeight="1">
      <c r="A32" s="68" t="s">
        <v>208</v>
      </c>
      <c r="B32" s="71">
        <f>B33+B34</f>
        <v>0</v>
      </c>
      <c r="C32" s="68" t="s">
        <v>202</v>
      </c>
      <c r="D32" s="76">
        <v>0</v>
      </c>
    </row>
    <row r="33" spans="1:4" s="1" customFormat="1" ht="24" customHeight="1">
      <c r="A33" s="68" t="s">
        <v>202</v>
      </c>
      <c r="B33" s="71">
        <v>0</v>
      </c>
      <c r="C33" s="68" t="s">
        <v>203</v>
      </c>
      <c r="D33" s="76">
        <v>0</v>
      </c>
    </row>
    <row r="34" spans="1:4" s="1" customFormat="1" ht="24" customHeight="1">
      <c r="A34" s="68" t="s">
        <v>203</v>
      </c>
      <c r="B34" s="71">
        <v>0</v>
      </c>
      <c r="C34" s="68" t="s">
        <v>209</v>
      </c>
      <c r="D34" s="76">
        <v>0</v>
      </c>
    </row>
    <row r="35" spans="1:4" s="1" customFormat="1" ht="24" customHeight="1">
      <c r="A35" s="68" t="s">
        <v>210</v>
      </c>
      <c r="B35" s="71">
        <v>0</v>
      </c>
      <c r="C35" s="68" t="s">
        <v>211</v>
      </c>
      <c r="D35" s="76">
        <v>0</v>
      </c>
    </row>
    <row r="36" spans="1:4" s="1" customFormat="1" ht="24" customHeight="1">
      <c r="A36" s="68" t="s">
        <v>212</v>
      </c>
      <c r="B36" s="71">
        <v>0</v>
      </c>
      <c r="C36" s="70"/>
      <c r="D36" s="76"/>
    </row>
    <row r="37" spans="1:4" s="1" customFormat="1" ht="24" customHeight="1">
      <c r="A37" s="68"/>
      <c r="B37" s="71"/>
      <c r="C37" s="68"/>
      <c r="D37" s="76"/>
    </row>
    <row r="38" spans="1:4" s="1" customFormat="1" ht="24" customHeight="1">
      <c r="A38" s="77" t="s">
        <v>213</v>
      </c>
      <c r="B38" s="78">
        <f>B19+B21+B28</f>
        <v>452631</v>
      </c>
      <c r="C38" s="77" t="s">
        <v>214</v>
      </c>
      <c r="D38" s="79">
        <f>D19+D21</f>
        <v>452631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B5" sqref="B5"/>
    </sheetView>
  </sheetViews>
  <sheetFormatPr defaultColWidth="9.140625" defaultRowHeight="12.75" customHeight="1"/>
  <cols>
    <col min="1" max="1" width="12.28125" style="1" customWidth="1"/>
    <col min="2" max="2" width="19.57421875" style="1" customWidth="1"/>
    <col min="3" max="3" width="16.00390625" style="1" customWidth="1"/>
    <col min="4" max="4" width="13.140625" style="1" customWidth="1"/>
    <col min="5" max="5" width="16.421875" style="1" customWidth="1"/>
    <col min="6" max="6" width="11.140625" style="1" customWidth="1"/>
    <col min="7" max="7" width="9.140625" style="1" customWidth="1"/>
    <col min="8" max="8" width="13.57421875" style="1" customWidth="1"/>
    <col min="9" max="12" width="11.7109375" style="1" customWidth="1"/>
    <col min="13" max="13" width="10.421875" style="1" customWidth="1"/>
    <col min="14" max="16" width="11.7109375" style="1" customWidth="1"/>
    <col min="17" max="17" width="12.7109375" style="1" customWidth="1"/>
    <col min="18" max="18" width="9.140625" style="1" customWidth="1"/>
  </cols>
  <sheetData>
    <row r="1" spans="1:17" s="1" customFormat="1" ht="31.5" customHeight="1">
      <c r="A1" s="48" t="s">
        <v>215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s="46" customFormat="1" ht="21" customHeight="1">
      <c r="A2" s="50" t="s">
        <v>216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s="1" customFormat="1" ht="27" customHeight="1">
      <c r="A3" s="51" t="s">
        <v>50</v>
      </c>
      <c r="B3" s="51"/>
      <c r="C3" s="51" t="s">
        <v>60</v>
      </c>
      <c r="D3" s="51" t="s">
        <v>217</v>
      </c>
      <c r="E3" s="51"/>
      <c r="F3" s="51"/>
      <c r="G3" s="51" t="s">
        <v>218</v>
      </c>
      <c r="H3" s="51"/>
      <c r="I3" s="51" t="s">
        <v>219</v>
      </c>
      <c r="J3" s="51" t="s">
        <v>220</v>
      </c>
      <c r="K3" s="51" t="s">
        <v>221</v>
      </c>
      <c r="L3" s="51" t="s">
        <v>222</v>
      </c>
      <c r="M3" s="51" t="s">
        <v>223</v>
      </c>
      <c r="N3" s="51"/>
      <c r="O3" s="51"/>
      <c r="P3" s="51" t="s">
        <v>224</v>
      </c>
      <c r="Q3" s="51" t="s">
        <v>225</v>
      </c>
    </row>
    <row r="4" spans="1:17" s="1" customFormat="1" ht="48.75" customHeight="1">
      <c r="A4" s="51" t="s">
        <v>100</v>
      </c>
      <c r="B4" s="51" t="s">
        <v>101</v>
      </c>
      <c r="C4" s="51"/>
      <c r="D4" s="51" t="s">
        <v>12</v>
      </c>
      <c r="E4" s="51" t="s">
        <v>226</v>
      </c>
      <c r="F4" s="51" t="s">
        <v>227</v>
      </c>
      <c r="G4" s="51" t="s">
        <v>228</v>
      </c>
      <c r="H4" s="51" t="s">
        <v>229</v>
      </c>
      <c r="I4" s="51"/>
      <c r="J4" s="51"/>
      <c r="K4" s="51"/>
      <c r="L4" s="51"/>
      <c r="M4" s="51" t="s">
        <v>230</v>
      </c>
      <c r="N4" s="51" t="s">
        <v>231</v>
      </c>
      <c r="O4" s="51" t="s">
        <v>232</v>
      </c>
      <c r="P4" s="51"/>
      <c r="Q4" s="51"/>
    </row>
    <row r="5" spans="1:17" s="47" customFormat="1" ht="19.5" customHeight="1">
      <c r="A5" s="52"/>
      <c r="B5" s="52"/>
      <c r="C5" s="52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>
        <v>9</v>
      </c>
      <c r="L5" s="52">
        <v>10</v>
      </c>
      <c r="M5" s="52">
        <v>11</v>
      </c>
      <c r="N5" s="52">
        <v>12</v>
      </c>
      <c r="O5" s="52">
        <v>13</v>
      </c>
      <c r="P5" s="52">
        <v>14</v>
      </c>
      <c r="Q5" s="52">
        <v>15</v>
      </c>
    </row>
    <row r="6" spans="1:17" s="47" customFormat="1" ht="19.5" customHeight="1">
      <c r="A6" s="53"/>
      <c r="B6" s="54" t="s">
        <v>60</v>
      </c>
      <c r="C6" s="55">
        <f>C7+C11+C14+C19</f>
        <v>451696</v>
      </c>
      <c r="D6" s="55">
        <f>D7+D11+D14+D19</f>
        <v>451696</v>
      </c>
      <c r="E6" s="55">
        <f>E7+E11+E14+E19</f>
        <v>451696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</row>
    <row r="7" spans="1:17" s="4" customFormat="1" ht="24" customHeight="1">
      <c r="A7" s="17">
        <v>201</v>
      </c>
      <c r="B7" s="20" t="s">
        <v>61</v>
      </c>
      <c r="C7" s="18">
        <v>342760</v>
      </c>
      <c r="D7" s="18">
        <v>342760</v>
      </c>
      <c r="E7" s="18">
        <v>342760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</row>
    <row r="8" spans="1:17" s="4" customFormat="1" ht="24" customHeight="1">
      <c r="A8" s="17">
        <v>20103</v>
      </c>
      <c r="B8" s="20" t="s">
        <v>62</v>
      </c>
      <c r="C8" s="18">
        <v>342760</v>
      </c>
      <c r="D8" s="18">
        <v>342760</v>
      </c>
      <c r="E8" s="18">
        <v>342760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</row>
    <row r="9" spans="1:17" s="4" customFormat="1" ht="24" customHeight="1">
      <c r="A9" s="22" t="s">
        <v>63</v>
      </c>
      <c r="B9" s="57" t="s">
        <v>64</v>
      </c>
      <c r="C9" s="24">
        <v>322760</v>
      </c>
      <c r="D9" s="24">
        <v>322760</v>
      </c>
      <c r="E9" s="24">
        <v>322760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</row>
    <row r="10" spans="1:17" s="6" customFormat="1" ht="24" customHeight="1">
      <c r="A10" s="25" t="s">
        <v>65</v>
      </c>
      <c r="B10" s="26" t="s">
        <v>66</v>
      </c>
      <c r="C10" s="24">
        <v>20000</v>
      </c>
      <c r="D10" s="24">
        <v>20000</v>
      </c>
      <c r="E10" s="24">
        <v>20000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</row>
    <row r="11" spans="1:17" s="6" customFormat="1" ht="24" customHeight="1">
      <c r="A11" s="28" t="s">
        <v>67</v>
      </c>
      <c r="B11" s="29" t="s">
        <v>68</v>
      </c>
      <c r="C11" s="24">
        <v>36169</v>
      </c>
      <c r="D11" s="24">
        <v>36169</v>
      </c>
      <c r="E11" s="24">
        <v>36169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</row>
    <row r="12" spans="1:17" s="6" customFormat="1" ht="24" customHeight="1">
      <c r="A12" s="28" t="s">
        <v>69</v>
      </c>
      <c r="B12" s="29" t="s">
        <v>70</v>
      </c>
      <c r="C12" s="24">
        <v>36169</v>
      </c>
      <c r="D12" s="24">
        <v>36169</v>
      </c>
      <c r="E12" s="24">
        <v>36169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</row>
    <row r="13" spans="1:17" s="6" customFormat="1" ht="24" customHeight="1">
      <c r="A13" s="31" t="s">
        <v>71</v>
      </c>
      <c r="B13" s="32" t="s">
        <v>72</v>
      </c>
      <c r="C13" s="24">
        <v>36169</v>
      </c>
      <c r="D13" s="24">
        <v>36169</v>
      </c>
      <c r="E13" s="24">
        <v>36169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</row>
    <row r="14" spans="1:17" s="6" customFormat="1" ht="24" customHeight="1">
      <c r="A14" s="31" t="s">
        <v>73</v>
      </c>
      <c r="B14" s="33" t="s">
        <v>74</v>
      </c>
      <c r="C14" s="58">
        <v>25464</v>
      </c>
      <c r="D14" s="58">
        <v>25464</v>
      </c>
      <c r="E14" s="58">
        <v>25464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</row>
    <row r="15" spans="1:17" s="6" customFormat="1" ht="24" customHeight="1">
      <c r="A15" s="31" t="s">
        <v>75</v>
      </c>
      <c r="B15" s="33" t="s">
        <v>76</v>
      </c>
      <c r="C15" s="58">
        <v>25464</v>
      </c>
      <c r="D15" s="58">
        <v>25464</v>
      </c>
      <c r="E15" s="58">
        <v>25464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</row>
    <row r="16" spans="1:17" s="6" customFormat="1" ht="24" customHeight="1">
      <c r="A16" s="31" t="s">
        <v>77</v>
      </c>
      <c r="B16" s="33" t="s">
        <v>78</v>
      </c>
      <c r="C16" s="35">
        <v>19893</v>
      </c>
      <c r="D16" s="35">
        <v>19893</v>
      </c>
      <c r="E16" s="35">
        <v>19893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</row>
    <row r="17" spans="1:17" s="6" customFormat="1" ht="24" customHeight="1">
      <c r="A17" s="31" t="s">
        <v>79</v>
      </c>
      <c r="B17" s="27" t="s">
        <v>80</v>
      </c>
      <c r="C17" s="24">
        <v>4521</v>
      </c>
      <c r="D17" s="24">
        <v>4521</v>
      </c>
      <c r="E17" s="24">
        <v>4521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</row>
    <row r="18" spans="1:17" s="6" customFormat="1" ht="24" customHeight="1">
      <c r="A18" s="31" t="s">
        <v>81</v>
      </c>
      <c r="B18" s="36" t="s">
        <v>82</v>
      </c>
      <c r="C18" s="37">
        <v>1050</v>
      </c>
      <c r="D18" s="37">
        <v>1050</v>
      </c>
      <c r="E18" s="37">
        <v>1050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</row>
    <row r="19" spans="1:17" s="6" customFormat="1" ht="24" customHeight="1">
      <c r="A19" s="31" t="s">
        <v>83</v>
      </c>
      <c r="B19" s="38" t="s">
        <v>84</v>
      </c>
      <c r="C19" s="58">
        <v>47303</v>
      </c>
      <c r="D19" s="58">
        <v>47303</v>
      </c>
      <c r="E19" s="58">
        <v>47303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</row>
    <row r="20" spans="1:17" s="6" customFormat="1" ht="24" customHeight="1">
      <c r="A20" s="31" t="s">
        <v>85</v>
      </c>
      <c r="B20" s="33" t="s">
        <v>86</v>
      </c>
      <c r="C20" s="58">
        <v>47303</v>
      </c>
      <c r="D20" s="58">
        <v>47303</v>
      </c>
      <c r="E20" s="58">
        <v>47303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</row>
    <row r="21" spans="1:17" s="6" customFormat="1" ht="24" customHeight="1">
      <c r="A21" s="31" t="s">
        <v>87</v>
      </c>
      <c r="B21" s="27" t="s">
        <v>88</v>
      </c>
      <c r="C21" s="35">
        <v>29279</v>
      </c>
      <c r="D21" s="35">
        <v>29279</v>
      </c>
      <c r="E21" s="35">
        <v>29279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</row>
    <row r="22" spans="1:17" s="6" customFormat="1" ht="24" customHeight="1">
      <c r="A22" s="31" t="s">
        <v>89</v>
      </c>
      <c r="B22" s="36" t="s">
        <v>90</v>
      </c>
      <c r="C22" s="39">
        <v>18024</v>
      </c>
      <c r="D22" s="39">
        <v>18024</v>
      </c>
      <c r="E22" s="39">
        <v>18024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</row>
    <row r="23" spans="1:17" s="6" customFormat="1" ht="24" customHeight="1">
      <c r="A23" s="59"/>
      <c r="B23" s="60"/>
      <c r="C23" s="40"/>
      <c r="D23" s="40"/>
      <c r="E23" s="40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s="6" customFormat="1" ht="24" customHeight="1">
      <c r="A24" s="59"/>
      <c r="B24" s="60"/>
      <c r="C24" s="40"/>
      <c r="D24" s="40"/>
      <c r="E24" s="40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s="6" customFormat="1" ht="24" customHeight="1">
      <c r="A25" s="59"/>
      <c r="B25" s="60"/>
      <c r="C25" s="40"/>
      <c r="D25" s="40"/>
      <c r="E25" s="40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s="6" customFormat="1" ht="24" customHeight="1">
      <c r="A26" s="59"/>
      <c r="B26" s="6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s="6" customFormat="1" ht="24" customHeight="1">
      <c r="A27" s="59"/>
      <c r="B27" s="60"/>
      <c r="C27" s="61"/>
      <c r="D27" s="61"/>
      <c r="E27" s="61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s="6" customFormat="1" ht="24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24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</sheetData>
  <sheetProtection/>
  <mergeCells count="13">
    <mergeCell ref="A1:Q1"/>
    <mergeCell ref="A2:Q2"/>
    <mergeCell ref="A3:B3"/>
    <mergeCell ref="D3:F3"/>
    <mergeCell ref="G3:H3"/>
    <mergeCell ref="M3:O3"/>
    <mergeCell ref="C3:C4"/>
    <mergeCell ref="I3:I4"/>
    <mergeCell ref="J3:J4"/>
    <mergeCell ref="K3:K4"/>
    <mergeCell ref="L3:L4"/>
    <mergeCell ref="P3:P4"/>
    <mergeCell ref="Q3:Q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O18" sqref="O18"/>
    </sheetView>
  </sheetViews>
  <sheetFormatPr defaultColWidth="9.140625" defaultRowHeight="12.75" customHeight="1"/>
  <cols>
    <col min="1" max="1" width="12.28125" style="1" customWidth="1"/>
    <col min="2" max="2" width="26.7109375" style="1" customWidth="1"/>
    <col min="3" max="3" width="13.140625" style="1" customWidth="1"/>
    <col min="4" max="4" width="13.7109375" style="1" customWidth="1"/>
    <col min="5" max="7" width="9.7109375" style="1" customWidth="1"/>
    <col min="8" max="8" width="10.7109375" style="1" customWidth="1"/>
    <col min="9" max="11" width="9.7109375" style="1" customWidth="1"/>
    <col min="12" max="12" width="9.140625" style="1" customWidth="1"/>
  </cols>
  <sheetData>
    <row r="1" spans="1:11" s="1" customFormat="1" ht="27" customHeight="1">
      <c r="A1" s="7" t="s">
        <v>233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8" customHeight="1">
      <c r="A2" s="9" t="s">
        <v>1</v>
      </c>
      <c r="B2" s="1"/>
      <c r="C2" s="1"/>
      <c r="D2" s="1"/>
      <c r="E2" s="10"/>
      <c r="F2" s="10"/>
      <c r="G2" s="10"/>
      <c r="H2" s="10"/>
      <c r="I2" s="10"/>
      <c r="J2" s="10"/>
      <c r="K2" s="44" t="s">
        <v>2</v>
      </c>
    </row>
    <row r="3" spans="1:11" s="1" customFormat="1" ht="15" customHeight="1">
      <c r="A3" s="11" t="s">
        <v>50</v>
      </c>
      <c r="B3" s="11"/>
      <c r="C3" s="11" t="s">
        <v>60</v>
      </c>
      <c r="D3" s="12" t="s">
        <v>234</v>
      </c>
      <c r="E3" s="12" t="s">
        <v>235</v>
      </c>
      <c r="F3" s="12" t="s">
        <v>236</v>
      </c>
      <c r="G3" s="11" t="s">
        <v>237</v>
      </c>
      <c r="H3" s="11" t="s">
        <v>238</v>
      </c>
      <c r="I3" s="11" t="s">
        <v>239</v>
      </c>
      <c r="J3" s="11" t="s">
        <v>240</v>
      </c>
      <c r="K3" s="11" t="s">
        <v>241</v>
      </c>
    </row>
    <row r="4" spans="1:11" s="1" customFormat="1" ht="21" customHeight="1">
      <c r="A4" s="11" t="s">
        <v>100</v>
      </c>
      <c r="B4" s="11" t="s">
        <v>242</v>
      </c>
      <c r="C4" s="11"/>
      <c r="D4" s="12"/>
      <c r="E4" s="12"/>
      <c r="F4" s="12"/>
      <c r="G4" s="12"/>
      <c r="H4" s="12"/>
      <c r="I4" s="11"/>
      <c r="J4" s="11"/>
      <c r="K4" s="11"/>
    </row>
    <row r="5" spans="1:11" s="3" customFormat="1" ht="21.75" customHeight="1">
      <c r="A5" s="13"/>
      <c r="B5" s="13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</row>
    <row r="6" spans="1:11" s="3" customFormat="1" ht="21.75" customHeight="1">
      <c r="A6" s="14"/>
      <c r="B6" s="14" t="s">
        <v>60</v>
      </c>
      <c r="C6" s="15">
        <f>C7+C11+C14+C19</f>
        <v>451696</v>
      </c>
      <c r="D6" s="15">
        <f>D7+D11+D14+D19</f>
        <v>451696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</row>
    <row r="7" spans="1:11" s="4" customFormat="1" ht="17.25" customHeight="1">
      <c r="A7" s="17">
        <v>201</v>
      </c>
      <c r="B7" s="17" t="s">
        <v>61</v>
      </c>
      <c r="C7" s="18">
        <v>342760</v>
      </c>
      <c r="D7" s="18">
        <v>342760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2" s="5" customFormat="1" ht="24" customHeight="1">
      <c r="A8" s="17">
        <v>20103</v>
      </c>
      <c r="B8" s="20" t="s">
        <v>62</v>
      </c>
      <c r="C8" s="18">
        <v>342760</v>
      </c>
      <c r="D8" s="18">
        <v>342760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45"/>
    </row>
    <row r="9" spans="1:12" s="5" customFormat="1" ht="24" customHeight="1">
      <c r="A9" s="22" t="s">
        <v>63</v>
      </c>
      <c r="B9" s="23" t="s">
        <v>64</v>
      </c>
      <c r="C9" s="24">
        <v>322760</v>
      </c>
      <c r="D9" s="24">
        <v>322760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45"/>
    </row>
    <row r="10" spans="1:12" s="5" customFormat="1" ht="24" customHeight="1">
      <c r="A10" s="25" t="s">
        <v>65</v>
      </c>
      <c r="B10" s="26" t="s">
        <v>66</v>
      </c>
      <c r="C10" s="24">
        <v>20000</v>
      </c>
      <c r="D10" s="24">
        <v>20000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45"/>
    </row>
    <row r="11" spans="1:12" s="5" customFormat="1" ht="24" customHeight="1">
      <c r="A11" s="28" t="s">
        <v>67</v>
      </c>
      <c r="B11" s="29" t="s">
        <v>68</v>
      </c>
      <c r="C11" s="24">
        <v>36169</v>
      </c>
      <c r="D11" s="24">
        <v>36169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45"/>
    </row>
    <row r="12" spans="1:12" s="5" customFormat="1" ht="24" customHeight="1">
      <c r="A12" s="28" t="s">
        <v>69</v>
      </c>
      <c r="B12" s="29" t="s">
        <v>70</v>
      </c>
      <c r="C12" s="24">
        <v>36169</v>
      </c>
      <c r="D12" s="24">
        <v>36169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45"/>
    </row>
    <row r="13" spans="1:12" s="5" customFormat="1" ht="24" customHeight="1">
      <c r="A13" s="31" t="s">
        <v>71</v>
      </c>
      <c r="B13" s="32" t="s">
        <v>72</v>
      </c>
      <c r="C13" s="24">
        <v>36169</v>
      </c>
      <c r="D13" s="24">
        <v>36169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45"/>
    </row>
    <row r="14" spans="1:12" s="5" customFormat="1" ht="24" customHeight="1">
      <c r="A14" s="31" t="s">
        <v>73</v>
      </c>
      <c r="B14" s="33" t="s">
        <v>74</v>
      </c>
      <c r="C14" s="34">
        <v>25464</v>
      </c>
      <c r="D14" s="34">
        <v>25464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45"/>
    </row>
    <row r="15" spans="1:12" s="5" customFormat="1" ht="24" customHeight="1">
      <c r="A15" s="31" t="s">
        <v>75</v>
      </c>
      <c r="B15" s="33" t="s">
        <v>76</v>
      </c>
      <c r="C15" s="34">
        <v>25464</v>
      </c>
      <c r="D15" s="34">
        <v>25464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45"/>
    </row>
    <row r="16" spans="1:12" s="5" customFormat="1" ht="24" customHeight="1">
      <c r="A16" s="31" t="s">
        <v>77</v>
      </c>
      <c r="B16" s="33" t="s">
        <v>78</v>
      </c>
      <c r="C16" s="35">
        <v>19893</v>
      </c>
      <c r="D16" s="35">
        <v>19893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45"/>
    </row>
    <row r="17" spans="1:12" s="5" customFormat="1" ht="24" customHeight="1">
      <c r="A17" s="31" t="s">
        <v>79</v>
      </c>
      <c r="B17" s="27" t="s">
        <v>80</v>
      </c>
      <c r="C17" s="24">
        <v>4521</v>
      </c>
      <c r="D17" s="24">
        <v>4521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45"/>
    </row>
    <row r="18" spans="1:12" s="5" customFormat="1" ht="24" customHeight="1">
      <c r="A18" s="31" t="s">
        <v>81</v>
      </c>
      <c r="B18" s="36" t="s">
        <v>82</v>
      </c>
      <c r="C18" s="37">
        <v>1050</v>
      </c>
      <c r="D18" s="37">
        <v>1050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45"/>
    </row>
    <row r="19" spans="1:12" s="5" customFormat="1" ht="24" customHeight="1">
      <c r="A19" s="31" t="s">
        <v>83</v>
      </c>
      <c r="B19" s="38" t="s">
        <v>84</v>
      </c>
      <c r="C19" s="34">
        <v>47303</v>
      </c>
      <c r="D19" s="34">
        <v>47303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45"/>
    </row>
    <row r="20" spans="1:12" s="5" customFormat="1" ht="24" customHeight="1">
      <c r="A20" s="31" t="s">
        <v>85</v>
      </c>
      <c r="B20" s="33" t="s">
        <v>86</v>
      </c>
      <c r="C20" s="34">
        <v>47303</v>
      </c>
      <c r="D20" s="34">
        <v>47303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45"/>
    </row>
    <row r="21" spans="1:12" s="5" customFormat="1" ht="24" customHeight="1">
      <c r="A21" s="31" t="s">
        <v>87</v>
      </c>
      <c r="B21" s="27" t="s">
        <v>88</v>
      </c>
      <c r="C21" s="35">
        <v>29279</v>
      </c>
      <c r="D21" s="35">
        <v>29279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45"/>
    </row>
    <row r="22" spans="1:12" s="5" customFormat="1" ht="24" customHeight="1">
      <c r="A22" s="31" t="s">
        <v>89</v>
      </c>
      <c r="B22" s="36" t="s">
        <v>90</v>
      </c>
      <c r="C22" s="39">
        <v>18024</v>
      </c>
      <c r="D22" s="39">
        <v>18024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5"/>
    </row>
    <row r="23" spans="1:12" s="5" customFormat="1" ht="24" customHeight="1">
      <c r="A23" s="41"/>
      <c r="B23" s="42"/>
      <c r="C23" s="27"/>
      <c r="D23" s="27"/>
      <c r="E23" s="27"/>
      <c r="F23" s="27"/>
      <c r="G23" s="27"/>
      <c r="H23" s="27"/>
      <c r="I23" s="27"/>
      <c r="J23" s="27"/>
      <c r="K23" s="27"/>
      <c r="L23" s="45"/>
    </row>
    <row r="24" spans="1:11" s="6" customFormat="1" ht="16.5" customHeight="1">
      <c r="A24" s="41"/>
      <c r="B24" s="42"/>
      <c r="C24" s="27"/>
      <c r="D24" s="43"/>
      <c r="E24" s="27"/>
      <c r="F24" s="43"/>
      <c r="G24" s="43"/>
      <c r="H24" s="43"/>
      <c r="I24" s="43"/>
      <c r="J24" s="43"/>
      <c r="K24" s="43"/>
    </row>
    <row r="25" spans="1:11" s="6" customFormat="1" ht="16.5" customHeight="1">
      <c r="A25" s="41"/>
      <c r="B25" s="42"/>
      <c r="C25" s="27"/>
      <c r="D25" s="43"/>
      <c r="E25" s="27"/>
      <c r="F25" s="43"/>
      <c r="G25" s="43"/>
      <c r="H25" s="43"/>
      <c r="I25" s="43"/>
      <c r="J25" s="43"/>
      <c r="K25" s="43"/>
    </row>
    <row r="26" spans="1:11" s="6" customFormat="1" ht="16.5" customHeight="1">
      <c r="A26" s="41"/>
      <c r="B26" s="42"/>
      <c r="C26" s="27"/>
      <c r="D26" s="43"/>
      <c r="E26" s="27"/>
      <c r="F26" s="43"/>
      <c r="G26" s="43"/>
      <c r="H26" s="43"/>
      <c r="I26" s="43"/>
      <c r="J26" s="43"/>
      <c r="K26" s="43"/>
    </row>
    <row r="27" spans="1:11" s="6" customFormat="1" ht="16.5" customHeight="1">
      <c r="A27" s="41"/>
      <c r="B27" s="42"/>
      <c r="C27" s="27"/>
      <c r="D27" s="43"/>
      <c r="E27" s="27"/>
      <c r="F27" s="43"/>
      <c r="G27" s="43"/>
      <c r="H27" s="43"/>
      <c r="I27" s="43"/>
      <c r="J27" s="43"/>
      <c r="K27" s="43"/>
    </row>
  </sheetData>
  <sheetProtection/>
  <mergeCells count="12">
    <mergeCell ref="A1:K1"/>
    <mergeCell ref="A2:D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解凤娟</cp:lastModifiedBy>
  <dcterms:created xsi:type="dcterms:W3CDTF">2019-01-07T02:49:44Z</dcterms:created>
  <dcterms:modified xsi:type="dcterms:W3CDTF">2021-06-25T09:34:55Z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473C5BA4D29F4862816E152151CC3D71</vt:lpwstr>
  </property>
</Properties>
</file>