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5670" firstSheet="1" activeTab="6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7-部门收支预算表" sheetId="5" r:id="rId5"/>
    <sheet name="表8-部门收入总表" sheetId="6" r:id="rId6"/>
    <sheet name="表9-部门财务支出预算表" sheetId="7" r:id="rId7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4">'表7-部门收支预算表'!$1:$3</definedName>
    <definedName name="_xlnm.Print_Titles" localSheetId="6">'表9-部门财务支出预算表'!$1:$5</definedName>
  </definedNames>
  <calcPr fullCalcOnLoad="1"/>
</workbook>
</file>

<file path=xl/sharedStrings.xml><?xml version="1.0" encoding="utf-8"?>
<sst xmlns="http://schemas.openxmlformats.org/spreadsheetml/2006/main" count="356" uniqueCount="226">
  <si>
    <t>大武口区部门预算财政拨款收支总表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</si>
  <si>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</si>
  <si>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</si>
  <si>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</si>
  <si>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</si>
  <si>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</si>
  <si>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</si>
  <si>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</si>
  <si>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</si>
  <si>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</si>
  <si>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</si>
  <si>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</si>
  <si>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</si>
  <si>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</si>
  <si>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</si>
  <si>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</si>
  <si>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</si>
  <si>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</si>
  <si>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</si>
  <si>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</si>
  <si>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</si>
  <si>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</si>
  <si>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</si>
  <si>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</si>
  <si>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</si>
  <si>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</si>
  <si>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</si>
  <si>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</si>
  <si>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</si>
  <si>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</si>
  <si>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</si>
  <si>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</si>
  <si>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</si>
  <si>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</si>
  <si>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</si>
  <si>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</si>
  <si>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</si>
  <si>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</si>
  <si>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</si>
  <si>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</si>
  <si>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</si>
  <si>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</si>
  <si>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 xml:space="preserve"> 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</si>
  <si>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</si>
  <si>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</si>
  <si>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</si>
  <si>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</si>
  <si>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</si>
  <si>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大武口区部门预算财政拨款支出总表
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</si>
  <si>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</si>
  <si>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</si>
  <si>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</si>
  <si>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</si>
  <si>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</si>
  <si>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</si>
  <si>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</si>
  <si>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</si>
  <si>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</si>
  <si>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</si>
  <si>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**</t>
  </si>
  <si>
    <t>合计</t>
  </si>
  <si>
    <t>教育支出</t>
  </si>
  <si>
    <t>普通教育</t>
  </si>
  <si>
    <t>2050202</t>
  </si>
  <si>
    <t>小学教育</t>
  </si>
  <si>
    <t>社会保障和就业支出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</si>
  <si>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</si>
  <si>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</si>
  <si>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</si>
  <si>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</si>
  <si>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</si>
  <si>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</si>
  <si>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</si>
  <si>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</si>
  <si>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</si>
  <si>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</si>
  <si>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</si>
  <si>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住房保障支出</t>
  </si>
  <si>
    <t>住房改革支出</t>
  </si>
  <si>
    <t>2210201</t>
  </si>
  <si>
    <t>住房公积金</t>
  </si>
  <si>
    <t>2210203</t>
  </si>
  <si>
    <t>购房补贴</t>
  </si>
  <si>
    <t>大武口区部门一般公共预算财政拨款支出表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</si>
  <si>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</si>
  <si>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</si>
  <si>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</si>
  <si>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</si>
  <si>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</si>
  <si>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</si>
  <si>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</si>
  <si>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</si>
  <si>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</si>
  <si>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</si>
  <si>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其他行政事业单位离退休支出</t>
  </si>
  <si>
    <t>大武口区一般公共部门预算基本支出表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</si>
  <si>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</si>
  <si>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</si>
  <si>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</si>
  <si>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</si>
  <si>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</si>
  <si>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</si>
  <si>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　301</t>
  </si>
  <si>
    <t>工资福利支出</t>
  </si>
  <si>
    <t>　　30101</t>
  </si>
  <si>
    <t>基本工资</t>
  </si>
  <si>
    <t>　　30102</t>
  </si>
  <si>
    <t>津贴补贴</t>
  </si>
  <si>
    <t>　　30103</t>
  </si>
  <si>
    <t>奖金</t>
  </si>
  <si>
    <t>　　30107</t>
  </si>
  <si>
    <t>绩效工资</t>
  </si>
  <si>
    <t>　　30112</t>
  </si>
  <si>
    <t>其他社会保障缴费</t>
  </si>
  <si>
    <t>　　30108</t>
  </si>
  <si>
    <t>机关事业单位基本养老保险缴费</t>
  </si>
  <si>
    <t>　　30110</t>
  </si>
  <si>
    <t>职工基本医疗保险缴费</t>
  </si>
  <si>
    <t>　　30114</t>
  </si>
  <si>
    <t>医疗费</t>
  </si>
  <si>
    <t>　　30113</t>
  </si>
  <si>
    <t>　302</t>
  </si>
  <si>
    <t>商品和服务支出</t>
  </si>
  <si>
    <t>　　30201</t>
  </si>
  <si>
    <t>办公费</t>
  </si>
  <si>
    <t>　　30205</t>
  </si>
  <si>
    <t>水费</t>
  </si>
  <si>
    <t>　　30206</t>
  </si>
  <si>
    <t>电费</t>
  </si>
  <si>
    <t>　　30207</t>
  </si>
  <si>
    <t>取暖费</t>
  </si>
  <si>
    <t>　　30208</t>
  </si>
  <si>
    <t>差旅费</t>
  </si>
  <si>
    <t>　　30226</t>
  </si>
  <si>
    <t>劳务费</t>
  </si>
  <si>
    <t>　　30228</t>
  </si>
  <si>
    <t>工会经费</t>
  </si>
  <si>
    <t>　　30299</t>
  </si>
  <si>
    <t>其他商品和服务支出</t>
  </si>
  <si>
    <t>　303</t>
  </si>
  <si>
    <t>对个人和家庭的补助</t>
  </si>
  <si>
    <t>　　30305</t>
  </si>
  <si>
    <t>生活补助</t>
  </si>
  <si>
    <t>　　30399</t>
  </si>
  <si>
    <t>其他对个人和家庭的补助</t>
  </si>
  <si>
    <t>大武口区部门预算收支总表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</si>
  <si>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</si>
  <si>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</si>
  <si>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</si>
  <si>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</si>
  <si>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</si>
  <si>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</si>
  <si>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</si>
  <si>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</si>
  <si>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</si>
  <si>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</si>
  <si>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</si>
  <si>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</si>
  <si>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</si>
  <si>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</si>
  <si>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</si>
  <si>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</si>
  <si>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</si>
  <si>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</si>
  <si>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</si>
  <si>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</si>
  <si>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</si>
  <si>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</si>
  <si>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</si>
  <si>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</si>
  <si>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</si>
  <si>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</si>
  <si>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</si>
  <si>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</si>
  <si>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</si>
  <si>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</si>
  <si>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</si>
  <si>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</si>
  <si>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</si>
  <si>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</si>
  <si>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</si>
  <si>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</si>
  <si>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</si>
  <si>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</si>
  <si>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</si>
  <si>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</si>
  <si>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</si>
  <si>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</si>
  <si>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</si>
  <si>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</si>
  <si>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</si>
  <si>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</si>
  <si>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</si>
  <si>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</si>
  <si>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大武口区部门预算收入总表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</si>
  <si>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</si>
  <si>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</si>
  <si>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</si>
  <si>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</si>
  <si>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</si>
  <si>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</si>
  <si>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</si>
  <si>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</si>
  <si>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</si>
  <si>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</si>
  <si>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</si>
  <si>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</si>
  <si>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</si>
  <si>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</si>
  <si>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</si>
  <si>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</si>
  <si>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大武口区部门预算财务支出预算表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</si>
  <si>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</si>
  <si>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</si>
  <si>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</si>
  <si>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</si>
  <si>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</si>
  <si>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</si>
  <si>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</si>
  <si>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</si>
  <si>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</si>
  <si>
    <t>填报单位名称：石嘴山市丽日小学</t>
  </si>
  <si>
    <t>填报单位名称：石嘴山市丽日小学                                                                                                           单位：元</t>
  </si>
  <si>
    <t>填报单位名称： 石嘴山市丽日小学                                                                                                 单位：元</t>
  </si>
  <si>
    <t xml:space="preserve"> 填报单位名称：石嘴山市丽日小学                                                                                                                    单位：元</t>
  </si>
  <si>
    <t>填报单位名称：石嘴山市丽日小学校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</si>
</sst>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_ "/>
    <numFmt numFmtId="181" formatCode="#,##0_ "/>
    <numFmt numFmtId="182" formatCode="0_);[Red]\(0\)"/>
    <numFmt numFmtId="183" formatCode="#,##0;[Red]#,##0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Courier New"/>
      <family val="3"/>
    </font>
    <font>
      <b/>
      <sz val="11"/>
      <color indexed="8"/>
      <name val="Calibri"/>
      <family val="2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9"/>
      <name val="宋体"/>
      <family val="0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9"/>
      <color indexed="8"/>
      <name val="Courier New"/>
      <family val="3"/>
    </font>
    <font>
      <sz val="11"/>
      <color indexed="4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</borders>
  <cellStyleXfs count="10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44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4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2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2" borderId="5" applyNumberFormat="0" applyAlignment="0" applyProtection="0"/>
    <xf numFmtId="0" fontId="30" fillId="18" borderId="6" applyNumberFormat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6" fillId="13" borderId="0" applyNumberFormat="0" applyBorder="0" applyAlignment="0" applyProtection="0"/>
    <xf numFmtId="0" fontId="21" fillId="12" borderId="8" applyNumberFormat="0" applyAlignment="0" applyProtection="0"/>
    <xf numFmtId="0" fontId="32" fillId="4" borderId="5" applyNumberFormat="0" applyAlignment="0" applyProtection="0"/>
    <xf numFmtId="0" fontId="46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6" borderId="0" applyNumberFormat="0" applyBorder="0" applyAlignment="0" applyProtection="0"/>
    <xf numFmtId="0" fontId="0" fillId="6" borderId="9" applyNumberFormat="0" applyFont="0" applyAlignment="0" applyProtection="0"/>
  </cellStyleXfs>
  <cellXfs count="142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1" fillId="0" borderId="0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47" fillId="0" borderId="11" xfId="0" applyFont="1" applyFill="1" applyBorder="1" applyAlignment="1" applyProtection="1">
      <alignment vertical="center"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3" fontId="7" fillId="5" borderId="10" xfId="83" applyNumberFormat="1" applyFont="1" applyFill="1" applyBorder="1" applyAlignment="1" applyProtection="1">
      <alignment horizontal="right" vertical="center"/>
      <protection/>
    </xf>
    <xf numFmtId="181" fontId="7" fillId="24" borderId="11" xfId="81" applyNumberFormat="1" applyFont="1" applyFill="1" applyBorder="1" applyAlignment="1" applyProtection="1">
      <alignment horizontal="right" vertical="center"/>
      <protection/>
    </xf>
    <xf numFmtId="181" fontId="7" fillId="0" borderId="11" xfId="0" applyNumberFormat="1" applyFont="1" applyFill="1" applyBorder="1" applyAlignment="1" applyProtection="1">
      <alignment/>
      <protection/>
    </xf>
    <xf numFmtId="181" fontId="7" fillId="24" borderId="11" xfId="81" applyNumberFormat="1" applyFont="1" applyFill="1" applyBorder="1" applyAlignment="1" applyProtection="1">
      <alignment horizontal="left" vertical="center"/>
      <protection/>
    </xf>
    <xf numFmtId="3" fontId="4" fillId="5" borderId="11" xfId="82" applyNumberFormat="1" applyFont="1" applyFill="1" applyBorder="1" applyAlignment="1" applyProtection="1">
      <alignment horizontal="right" vertical="center"/>
      <protection/>
    </xf>
    <xf numFmtId="0" fontId="7" fillId="24" borderId="11" xfId="81" applyNumberFormat="1" applyFont="1" applyFill="1" applyBorder="1" applyAlignment="1" applyProtection="1">
      <alignment horizontal="left" vertical="center"/>
      <protection/>
    </xf>
    <xf numFmtId="181" fontId="7" fillId="0" borderId="12" xfId="0" applyNumberFormat="1" applyFont="1" applyFill="1" applyBorder="1" applyAlignment="1" applyProtection="1">
      <alignment vertical="center"/>
      <protection/>
    </xf>
    <xf numFmtId="181" fontId="7" fillId="0" borderId="12" xfId="0" applyNumberFormat="1" applyFont="1" applyFill="1" applyBorder="1" applyAlignment="1" applyProtection="1">
      <alignment/>
      <protection/>
    </xf>
    <xf numFmtId="3" fontId="4" fillId="0" borderId="11" xfId="82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180" fontId="7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13" xfId="0" applyFont="1" applyBorder="1" applyAlignment="1" applyProtection="1">
      <alignment horizontal="center"/>
      <protection/>
    </xf>
    <xf numFmtId="181" fontId="7" fillId="0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81" fontId="13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12" borderId="10" xfId="0" applyFont="1" applyFill="1" applyBorder="1" applyAlignment="1" applyProtection="1">
      <alignment horizontal="center" vertical="center" wrapText="1"/>
      <protection/>
    </xf>
    <xf numFmtId="0" fontId="7" fillId="12" borderId="10" xfId="0" applyFont="1" applyFill="1" applyBorder="1" applyAlignment="1" applyProtection="1">
      <alignment horizontal="right" vertical="center" wrapText="1"/>
      <protection/>
    </xf>
    <xf numFmtId="0" fontId="7" fillId="5" borderId="10" xfId="0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right" wrapText="1"/>
      <protection/>
    </xf>
    <xf numFmtId="181" fontId="13" fillId="5" borderId="10" xfId="0" applyNumberFormat="1" applyFont="1" applyFill="1" applyBorder="1" applyAlignment="1" applyProtection="1">
      <alignment horizontal="right" vertical="center"/>
      <protection/>
    </xf>
    <xf numFmtId="0" fontId="7" fillId="18" borderId="10" xfId="0" applyFont="1" applyFill="1" applyBorder="1" applyAlignment="1" applyProtection="1">
      <alignment horizontal="center" vertical="center" wrapText="1"/>
      <protection/>
    </xf>
    <xf numFmtId="0" fontId="7" fillId="18" borderId="10" xfId="0" applyFont="1" applyFill="1" applyBorder="1" applyAlignment="1" applyProtection="1">
      <alignment horizontal="right" vertical="center" wrapText="1"/>
      <protection/>
    </xf>
    <xf numFmtId="0" fontId="7" fillId="18" borderId="10" xfId="0" applyFont="1" applyFill="1" applyBorder="1" applyAlignment="1" applyProtection="1">
      <alignment vertical="center"/>
      <protection/>
    </xf>
    <xf numFmtId="181" fontId="7" fillId="0" borderId="11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7" fillId="7" borderId="11" xfId="0" applyFont="1" applyFill="1" applyBorder="1" applyAlignment="1" applyProtection="1">
      <alignment horizontal="left" vertical="center"/>
      <protection/>
    </xf>
    <xf numFmtId="0" fontId="12" fillId="7" borderId="11" xfId="0" applyFont="1" applyFill="1" applyBorder="1" applyAlignment="1" applyProtection="1">
      <alignment horizontal="left" vertical="center"/>
      <protection/>
    </xf>
    <xf numFmtId="181" fontId="12" fillId="7" borderId="11" xfId="0" applyNumberFormat="1" applyFont="1" applyFill="1" applyBorder="1" applyAlignment="1" applyProtection="1">
      <alignment horizontal="right" vertical="center"/>
      <protection/>
    </xf>
    <xf numFmtId="49" fontId="17" fillId="0" borderId="11" xfId="82" applyNumberFormat="1" applyFont="1" applyFill="1" applyBorder="1" applyAlignment="1" applyProtection="1">
      <alignment horizontal="left" vertical="center"/>
      <protection/>
    </xf>
    <xf numFmtId="3" fontId="17" fillId="0" borderId="11" xfId="82" applyNumberFormat="1" applyFont="1" applyFill="1" applyBorder="1" applyAlignment="1" applyProtection="1">
      <alignment horizontal="left" vertical="center"/>
      <protection/>
    </xf>
    <xf numFmtId="3" fontId="17" fillId="0" borderId="11" xfId="82" applyNumberFormat="1" applyFont="1" applyFill="1" applyBorder="1" applyAlignment="1" applyProtection="1">
      <alignment horizontal="right" vertical="center"/>
      <protection/>
    </xf>
    <xf numFmtId="181" fontId="7" fillId="0" borderId="11" xfId="0" applyNumberFormat="1" applyFont="1" applyFill="1" applyBorder="1" applyAlignment="1" applyProtection="1">
      <alignment horizontal="right" vertical="center"/>
      <protection/>
    </xf>
    <xf numFmtId="49" fontId="4" fillId="5" borderId="11" xfId="82" applyNumberFormat="1" applyFont="1" applyFill="1" applyBorder="1" applyAlignment="1" applyProtection="1">
      <alignment horizontal="left" vertical="center"/>
      <protection/>
    </xf>
    <xf numFmtId="3" fontId="4" fillId="5" borderId="11" xfId="82" applyNumberFormat="1" applyFont="1" applyFill="1" applyBorder="1" applyAlignment="1" applyProtection="1">
      <alignment horizontal="left" vertical="center"/>
      <protection/>
    </xf>
    <xf numFmtId="3" fontId="4" fillId="5" borderId="11" xfId="45" applyNumberFormat="1" applyFont="1" applyFill="1" applyBorder="1" applyAlignment="1" applyProtection="1">
      <alignment horizontal="right" vertical="center"/>
      <protection/>
    </xf>
    <xf numFmtId="3" fontId="4" fillId="0" borderId="11" xfId="45" applyNumberFormat="1" applyFont="1" applyFill="1" applyBorder="1" applyAlignment="1" applyProtection="1">
      <alignment horizontal="right" vertical="center"/>
      <protection/>
    </xf>
    <xf numFmtId="0" fontId="48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9" fontId="4" fillId="5" borderId="11" xfId="45" applyNumberFormat="1" applyFont="1" applyFill="1" applyBorder="1" applyAlignment="1" applyProtection="1">
      <alignment horizontal="left" vertical="center"/>
      <protection/>
    </xf>
    <xf numFmtId="3" fontId="4" fillId="5" borderId="11" xfId="45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182" fontId="18" fillId="0" borderId="13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81" fontId="49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vertical="center"/>
      <protection/>
    </xf>
    <xf numFmtId="181" fontId="50" fillId="0" borderId="12" xfId="0" applyNumberFormat="1" applyFont="1" applyFill="1" applyBorder="1" applyAlignment="1" applyProtection="1">
      <alignment/>
      <protection/>
    </xf>
    <xf numFmtId="181" fontId="49" fillId="0" borderId="11" xfId="0" applyNumberFormat="1" applyFont="1" applyFill="1" applyBorder="1" applyAlignment="1" applyProtection="1">
      <alignment/>
      <protection/>
    </xf>
    <xf numFmtId="181" fontId="7" fillId="0" borderId="14" xfId="0" applyNumberFormat="1" applyFont="1" applyFill="1" applyBorder="1" applyAlignment="1" applyProtection="1">
      <alignment/>
      <protection/>
    </xf>
    <xf numFmtId="181" fontId="50" fillId="0" borderId="11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81" fontId="50" fillId="0" borderId="16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/>
      <protection/>
    </xf>
    <xf numFmtId="181" fontId="7" fillId="7" borderId="11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12" borderId="10" xfId="0" applyFont="1" applyFill="1" applyBorder="1" applyAlignment="1" applyProtection="1">
      <alignment horizontal="center" vertical="center"/>
      <protection/>
    </xf>
    <xf numFmtId="4" fontId="7" fillId="12" borderId="10" xfId="0" applyNumberFormat="1" applyFont="1" applyFill="1" applyBorder="1" applyAlignment="1" applyProtection="1">
      <alignment horizontal="center" vertical="center" wrapText="1"/>
      <protection/>
    </xf>
    <xf numFmtId="0" fontId="7" fillId="12" borderId="10" xfId="0" applyFont="1" applyFill="1" applyBorder="1" applyAlignment="1" applyProtection="1">
      <alignment horizontal="left" vertical="center"/>
      <protection/>
    </xf>
    <xf numFmtId="181" fontId="13" fillId="12" borderId="10" xfId="0" applyNumberFormat="1" applyFont="1" applyFill="1" applyBorder="1" applyAlignment="1" applyProtection="1">
      <alignment horizontal="right" vertical="center"/>
      <protection/>
    </xf>
    <xf numFmtId="0" fontId="7" fillId="12" borderId="10" xfId="0" applyFont="1" applyFill="1" applyBorder="1" applyAlignment="1" applyProtection="1">
      <alignment vertical="center"/>
      <protection/>
    </xf>
    <xf numFmtId="181" fontId="7" fillId="12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181" fontId="7" fillId="5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181" fontId="13" fillId="0" borderId="10" xfId="0" applyNumberFormat="1" applyFont="1" applyBorder="1" applyAlignment="1" applyProtection="1">
      <alignment/>
      <protection/>
    </xf>
    <xf numFmtId="181" fontId="13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/>
      <protection/>
    </xf>
    <xf numFmtId="181" fontId="7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3" fontId="7" fillId="12" borderId="10" xfId="0" applyNumberFormat="1" applyFont="1" applyFill="1" applyBorder="1" applyAlignment="1" applyProtection="1">
      <alignment horizontal="right" vertical="center"/>
      <protection/>
    </xf>
    <xf numFmtId="183" fontId="7" fillId="12" borderId="10" xfId="0" applyNumberFormat="1" applyFont="1" applyFill="1" applyBorder="1" applyAlignment="1" applyProtection="1">
      <alignment horizontal="center" vertical="center"/>
      <protection/>
    </xf>
    <xf numFmtId="183" fontId="7" fillId="0" borderId="10" xfId="0" applyNumberFormat="1" applyFont="1" applyBorder="1" applyAlignment="1" applyProtection="1">
      <alignment horizontal="right" vertical="center"/>
      <protection/>
    </xf>
    <xf numFmtId="183" fontId="7" fillId="0" borderId="10" xfId="0" applyNumberFormat="1" applyFont="1" applyBorder="1" applyAlignment="1" applyProtection="1">
      <alignment horizontal="center" vertical="center"/>
      <protection/>
    </xf>
    <xf numFmtId="183" fontId="7" fillId="5" borderId="10" xfId="0" applyNumberFormat="1" applyFont="1" applyFill="1" applyBorder="1" applyAlignment="1" applyProtection="1">
      <alignment horizontal="righ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183" fontId="7" fillId="0" borderId="10" xfId="0" applyNumberFormat="1" applyFont="1" applyFill="1" applyBorder="1" applyAlignment="1" applyProtection="1">
      <alignment vertical="center"/>
      <protection/>
    </xf>
    <xf numFmtId="183" fontId="7" fillId="5" borderId="10" xfId="0" applyNumberFormat="1" applyFont="1" applyFill="1" applyBorder="1" applyAlignment="1" applyProtection="1">
      <alignment vertical="center"/>
      <protection/>
    </xf>
    <xf numFmtId="3" fontId="17" fillId="0" borderId="11" xfId="82" applyNumberFormat="1" applyFont="1" applyBorder="1" applyAlignment="1">
      <alignment horizontal="right" vertical="center"/>
      <protection/>
    </xf>
    <xf numFmtId="3" fontId="4" fillId="5" borderId="11" xfId="82" applyNumberFormat="1" applyFont="1" applyFill="1" applyBorder="1" applyAlignment="1">
      <alignment horizontal="right" vertical="center"/>
      <protection/>
    </xf>
    <xf numFmtId="181" fontId="7" fillId="12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7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</cellXfs>
  <cellStyles count="9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1" xfId="45"/>
    <cellStyle name="常规 12" xfId="46"/>
    <cellStyle name="常规 13" xfId="47"/>
    <cellStyle name="常规 14" xfId="48"/>
    <cellStyle name="常规 15" xfId="49"/>
    <cellStyle name="常规 16" xfId="50"/>
    <cellStyle name="常规 17" xfId="51"/>
    <cellStyle name="常规 18" xfId="52"/>
    <cellStyle name="常规 19" xfId="53"/>
    <cellStyle name="常规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4" xfId="74"/>
    <cellStyle name="常规 4 2" xfId="75"/>
    <cellStyle name="常规 4 3" xfId="76"/>
    <cellStyle name="常规 5" xfId="77"/>
    <cellStyle name="常规 6" xfId="78"/>
    <cellStyle name="常规 7" xfId="79"/>
    <cellStyle name="常规 8" xfId="80"/>
    <cellStyle name="常规 9" xfId="81"/>
    <cellStyle name="常规_Sheet5" xfId="82"/>
    <cellStyle name="常规_一般公共预算财政拨款支出表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5" xfId="97"/>
    <cellStyle name="适中" xfId="98"/>
    <cellStyle name="输出" xfId="99"/>
    <cellStyle name="输入" xfId="100"/>
    <cellStyle name="Followed Hyperlink" xfId="101"/>
    <cellStyle name="着色 1" xfId="102"/>
    <cellStyle name="着色 2" xfId="103"/>
    <cellStyle name="着色 3" xfId="104"/>
    <cellStyle name="着色 4" xfId="105"/>
    <cellStyle name="着色 5" xfId="106"/>
    <cellStyle name="着色 6" xfId="107"/>
    <cellStyle name="注释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130" zoomScaleNormal="130" zoomScalePageLayoutView="0" workbookViewId="0" topLeftCell="A1">
      <selection activeCell="D15" sqref="D15"/>
    </sheetView>
  </sheetViews>
  <sheetFormatPr defaultColWidth="9.140625" defaultRowHeight="12.75" customHeight="1"/>
  <cols>
    <col min="1" max="1" width="27.57421875" style="7" customWidth="1"/>
    <col min="2" max="2" width="20.7109375" style="7" customWidth="1"/>
    <col min="3" max="3" width="34.57421875" style="7" customWidth="1"/>
    <col min="4" max="4" width="17.28125" style="7" customWidth="1"/>
    <col min="5" max="5" width="15.28125" style="7" customWidth="1"/>
    <col min="6" max="6" width="14.7109375" style="7" customWidth="1"/>
    <col min="7" max="7" width="9.28125" style="7" customWidth="1"/>
  </cols>
  <sheetData>
    <row r="1" spans="1:6" s="7" customFormat="1" ht="31.5" customHeight="1">
      <c r="A1" s="115" t="s">
        <v>0</v>
      </c>
      <c r="B1" s="115"/>
      <c r="C1" s="115"/>
      <c r="D1" s="115"/>
      <c r="E1" s="115"/>
      <c r="F1" s="115"/>
    </row>
    <row r="2" spans="1:6" s="7" customFormat="1" ht="14.25" customHeight="1">
      <c r="A2" s="116" t="s">
        <v>221</v>
      </c>
      <c r="B2" s="116"/>
      <c r="C2" s="83"/>
      <c r="D2" s="84"/>
      <c r="E2" s="85"/>
      <c r="F2" s="85" t="s">
        <v>1</v>
      </c>
    </row>
    <row r="3" spans="1:6" s="7" customFormat="1" ht="19.5" customHeight="1">
      <c r="A3" s="117" t="s">
        <v>2</v>
      </c>
      <c r="B3" s="117"/>
      <c r="C3" s="117" t="s">
        <v>3</v>
      </c>
      <c r="D3" s="117"/>
      <c r="E3" s="117"/>
      <c r="F3" s="117"/>
    </row>
    <row r="4" spans="1:6" s="7" customFormat="1" ht="24" customHeight="1">
      <c r="A4" s="86" t="s">
        <v>4</v>
      </c>
      <c r="B4" s="86" t="s">
        <v>5</v>
      </c>
      <c r="C4" s="86" t="s">
        <v>6</v>
      </c>
      <c r="D4" s="86" t="s">
        <v>5</v>
      </c>
      <c r="E4" s="87" t="s">
        <v>7</v>
      </c>
      <c r="F4" s="87" t="s">
        <v>8</v>
      </c>
    </row>
    <row r="5" spans="1:6" s="7" customFormat="1" ht="24" customHeight="1">
      <c r="A5" s="88" t="s">
        <v>9</v>
      </c>
      <c r="B5" s="89">
        <v>6525258.14</v>
      </c>
      <c r="C5" s="90" t="s">
        <v>10</v>
      </c>
      <c r="D5" s="91">
        <v>6525258.14</v>
      </c>
      <c r="E5" s="91">
        <v>6525258.14</v>
      </c>
      <c r="F5" s="91">
        <f>SUM(F6:F34)</f>
        <v>0</v>
      </c>
    </row>
    <row r="6" spans="1:6" s="7" customFormat="1" ht="19.5" customHeight="1">
      <c r="A6" s="5" t="s">
        <v>11</v>
      </c>
      <c r="B6" s="39">
        <v>6525258.14</v>
      </c>
      <c r="C6" s="92" t="s">
        <v>12</v>
      </c>
      <c r="D6" s="93"/>
      <c r="E6" s="93"/>
      <c r="F6" s="94"/>
    </row>
    <row r="7" spans="1:6" s="7" customFormat="1" ht="19.5" customHeight="1">
      <c r="A7" s="95" t="s">
        <v>13</v>
      </c>
      <c r="B7" s="39">
        <v>6525258.14</v>
      </c>
      <c r="C7" s="92" t="s">
        <v>14</v>
      </c>
      <c r="D7" s="93"/>
      <c r="E7" s="93"/>
      <c r="F7" s="94"/>
    </row>
    <row r="8" spans="1:6" s="7" customFormat="1" ht="19.5" customHeight="1">
      <c r="A8" s="95" t="s">
        <v>15</v>
      </c>
      <c r="B8" s="46"/>
      <c r="C8" s="92" t="s">
        <v>16</v>
      </c>
      <c r="D8" s="93"/>
      <c r="E8" s="93"/>
      <c r="F8" s="94"/>
    </row>
    <row r="9" spans="1:6" s="7" customFormat="1" ht="19.5" customHeight="1">
      <c r="A9" s="96"/>
      <c r="B9" s="97"/>
      <c r="C9" s="92" t="s">
        <v>17</v>
      </c>
      <c r="D9" s="93"/>
      <c r="E9" s="93"/>
      <c r="F9" s="94"/>
    </row>
    <row r="10" spans="1:6" s="7" customFormat="1" ht="19.5" customHeight="1">
      <c r="A10" s="96"/>
      <c r="B10" s="98"/>
      <c r="C10" s="92" t="s">
        <v>18</v>
      </c>
      <c r="D10" s="19">
        <v>4867508.19</v>
      </c>
      <c r="E10" s="19">
        <v>4867508.19</v>
      </c>
      <c r="F10" s="94"/>
    </row>
    <row r="11" spans="1:6" s="7" customFormat="1" ht="19.5" customHeight="1">
      <c r="A11" s="96"/>
      <c r="B11" s="98"/>
      <c r="C11" s="92" t="s">
        <v>19</v>
      </c>
      <c r="D11" s="93"/>
      <c r="E11" s="93"/>
      <c r="F11" s="94"/>
    </row>
    <row r="12" spans="1:6" s="7" customFormat="1" ht="19.5" customHeight="1">
      <c r="A12" s="96"/>
      <c r="B12" s="98"/>
      <c r="C12" s="92" t="s">
        <v>20</v>
      </c>
      <c r="D12" s="93"/>
      <c r="E12" s="93"/>
      <c r="F12" s="94"/>
    </row>
    <row r="13" spans="1:6" s="7" customFormat="1" ht="19.5" customHeight="1">
      <c r="A13" s="96"/>
      <c r="B13" s="98"/>
      <c r="C13" s="92" t="s">
        <v>21</v>
      </c>
      <c r="D13" s="19">
        <v>576747.98</v>
      </c>
      <c r="E13" s="19">
        <v>576747.98</v>
      </c>
      <c r="F13" s="94"/>
    </row>
    <row r="14" spans="1:6" s="7" customFormat="1" ht="19.5" customHeight="1">
      <c r="A14" s="96"/>
      <c r="B14" s="98"/>
      <c r="C14" s="92" t="s">
        <v>22</v>
      </c>
      <c r="D14" s="93"/>
      <c r="E14" s="93"/>
      <c r="F14" s="94"/>
    </row>
    <row r="15" spans="1:6" s="7" customFormat="1" ht="19.5" customHeight="1">
      <c r="A15" s="96"/>
      <c r="B15" s="98"/>
      <c r="C15" s="92" t="s">
        <v>23</v>
      </c>
      <c r="D15" s="21">
        <v>355011</v>
      </c>
      <c r="E15" s="21">
        <v>355011</v>
      </c>
      <c r="F15" s="94"/>
    </row>
    <row r="16" spans="1:6" s="7" customFormat="1" ht="19.5" customHeight="1">
      <c r="A16" s="96"/>
      <c r="B16" s="98"/>
      <c r="C16" s="92" t="s">
        <v>24</v>
      </c>
      <c r="D16" s="93"/>
      <c r="E16" s="93"/>
      <c r="F16" s="94"/>
    </row>
    <row r="17" spans="1:6" s="7" customFormat="1" ht="19.5" customHeight="1">
      <c r="A17" s="96"/>
      <c r="B17" s="98"/>
      <c r="C17" s="92" t="s">
        <v>25</v>
      </c>
      <c r="D17" s="93"/>
      <c r="E17" s="93"/>
      <c r="F17" s="94"/>
    </row>
    <row r="18" spans="1:6" s="7" customFormat="1" ht="19.5" customHeight="1">
      <c r="A18" s="99"/>
      <c r="B18" s="46"/>
      <c r="C18" s="92" t="s">
        <v>26</v>
      </c>
      <c r="D18" s="93"/>
      <c r="E18" s="93"/>
      <c r="F18" s="94"/>
    </row>
    <row r="19" spans="1:6" s="7" customFormat="1" ht="19.5" customHeight="1">
      <c r="A19" s="96"/>
      <c r="B19" s="98"/>
      <c r="C19" s="92" t="s">
        <v>27</v>
      </c>
      <c r="D19" s="93"/>
      <c r="E19" s="93"/>
      <c r="F19" s="94"/>
    </row>
    <row r="20" spans="1:6" s="7" customFormat="1" ht="19.5" customHeight="1">
      <c r="A20" s="96"/>
      <c r="B20" s="46"/>
      <c r="C20" s="92" t="s">
        <v>28</v>
      </c>
      <c r="D20" s="93"/>
      <c r="E20" s="93"/>
      <c r="F20" s="94"/>
    </row>
    <row r="21" spans="1:6" s="7" customFormat="1" ht="19.5" customHeight="1">
      <c r="A21" s="99"/>
      <c r="B21" s="98"/>
      <c r="C21" s="92" t="s">
        <v>29</v>
      </c>
      <c r="D21" s="93"/>
      <c r="E21" s="93"/>
      <c r="F21" s="94"/>
    </row>
    <row r="22" spans="1:6" s="7" customFormat="1" ht="19.5" customHeight="1">
      <c r="A22" s="96"/>
      <c r="B22" s="98"/>
      <c r="C22" s="92" t="s">
        <v>30</v>
      </c>
      <c r="D22" s="93"/>
      <c r="E22" s="93"/>
      <c r="F22" s="94"/>
    </row>
    <row r="23" spans="1:6" s="7" customFormat="1" ht="19.5" customHeight="1">
      <c r="A23" s="96"/>
      <c r="B23" s="98"/>
      <c r="C23" s="92" t="s">
        <v>31</v>
      </c>
      <c r="D23" s="93"/>
      <c r="E23" s="93"/>
      <c r="F23" s="94"/>
    </row>
    <row r="24" spans="1:6" s="7" customFormat="1" ht="19.5" customHeight="1">
      <c r="A24" s="96"/>
      <c r="B24" s="98"/>
      <c r="C24" s="92" t="s">
        <v>32</v>
      </c>
      <c r="D24" s="93"/>
      <c r="E24" s="93"/>
      <c r="F24" s="94"/>
    </row>
    <row r="25" spans="1:6" s="7" customFormat="1" ht="19.5" customHeight="1">
      <c r="A25" s="96"/>
      <c r="B25" s="98"/>
      <c r="C25" s="92" t="s">
        <v>33</v>
      </c>
      <c r="D25" s="25">
        <v>725991</v>
      </c>
      <c r="E25" s="25">
        <v>725991</v>
      </c>
      <c r="F25" s="94"/>
    </row>
    <row r="26" spans="1:6" s="7" customFormat="1" ht="19.5" customHeight="1">
      <c r="A26" s="96"/>
      <c r="B26" s="98"/>
      <c r="C26" s="92" t="s">
        <v>34</v>
      </c>
      <c r="D26" s="93"/>
      <c r="E26" s="93"/>
      <c r="F26" s="94"/>
    </row>
    <row r="27" spans="1:6" s="7" customFormat="1" ht="19.5" customHeight="1">
      <c r="A27" s="96"/>
      <c r="B27" s="98"/>
      <c r="C27" s="92" t="s">
        <v>35</v>
      </c>
      <c r="D27" s="93"/>
      <c r="E27" s="93"/>
      <c r="F27" s="94"/>
    </row>
    <row r="28" spans="1:6" s="7" customFormat="1" ht="19.5" customHeight="1">
      <c r="A28" s="96"/>
      <c r="B28" s="98"/>
      <c r="C28" s="92" t="s">
        <v>36</v>
      </c>
      <c r="D28" s="93"/>
      <c r="E28" s="93"/>
      <c r="F28" s="94"/>
    </row>
    <row r="29" spans="1:6" s="7" customFormat="1" ht="19.5" customHeight="1">
      <c r="A29" s="96"/>
      <c r="B29" s="98"/>
      <c r="C29" s="92" t="s">
        <v>37</v>
      </c>
      <c r="D29" s="93"/>
      <c r="E29" s="93"/>
      <c r="F29" s="94"/>
    </row>
    <row r="30" spans="1:6" s="7" customFormat="1" ht="19.5" customHeight="1">
      <c r="A30" s="96"/>
      <c r="B30" s="98"/>
      <c r="C30" s="92" t="s">
        <v>38</v>
      </c>
      <c r="D30" s="93"/>
      <c r="E30" s="93"/>
      <c r="F30" s="94"/>
    </row>
    <row r="31" spans="1:6" s="7" customFormat="1" ht="19.5" customHeight="1">
      <c r="A31" s="96"/>
      <c r="B31" s="98"/>
      <c r="C31" s="92" t="s">
        <v>39</v>
      </c>
      <c r="D31" s="93"/>
      <c r="E31" s="100"/>
      <c r="F31" s="94"/>
    </row>
    <row r="32" spans="1:6" s="7" customFormat="1" ht="19.5" customHeight="1">
      <c r="A32" s="96"/>
      <c r="B32" s="98"/>
      <c r="C32" s="92" t="s">
        <v>40</v>
      </c>
      <c r="D32" s="93"/>
      <c r="E32" s="93"/>
      <c r="F32" s="94"/>
    </row>
    <row r="33" spans="1:6" s="7" customFormat="1" ht="19.5" customHeight="1">
      <c r="A33" s="96"/>
      <c r="B33" s="98"/>
      <c r="C33" s="92" t="s">
        <v>41</v>
      </c>
      <c r="D33" s="93" t="s">
        <v>42</v>
      </c>
      <c r="E33" s="93"/>
      <c r="F33" s="94"/>
    </row>
    <row r="34" spans="1:6" s="7" customFormat="1" ht="19.5" customHeight="1">
      <c r="A34" s="96"/>
      <c r="B34" s="98"/>
      <c r="C34" s="92" t="s">
        <v>43</v>
      </c>
      <c r="D34" s="93"/>
      <c r="E34" s="100"/>
      <c r="F34" s="94"/>
    </row>
    <row r="35" spans="1:6" s="7" customFormat="1" ht="19.5" customHeight="1">
      <c r="A35" s="101"/>
      <c r="B35" s="39"/>
      <c r="C35" s="102"/>
      <c r="D35" s="93"/>
      <c r="E35" s="103"/>
      <c r="F35" s="93"/>
    </row>
    <row r="36" spans="1:6" s="7" customFormat="1" ht="19.5" customHeight="1">
      <c r="A36" s="88" t="s">
        <v>44</v>
      </c>
      <c r="B36" s="89">
        <v>191538.03</v>
      </c>
      <c r="C36" s="90" t="s">
        <v>45</v>
      </c>
      <c r="D36" s="104">
        <v>191538.03</v>
      </c>
      <c r="E36" s="105">
        <v>191538.03</v>
      </c>
      <c r="F36" s="104">
        <f>F37+F38</f>
        <v>0</v>
      </c>
    </row>
    <row r="37" spans="1:6" s="7" customFormat="1" ht="19.5" customHeight="1">
      <c r="A37" s="95" t="s">
        <v>13</v>
      </c>
      <c r="B37" s="46">
        <v>191538.03</v>
      </c>
      <c r="C37" s="95" t="s">
        <v>13</v>
      </c>
      <c r="D37" s="46">
        <v>191538.03</v>
      </c>
      <c r="E37" s="46">
        <v>191538.03</v>
      </c>
      <c r="F37" s="106"/>
    </row>
    <row r="38" spans="1:6" s="7" customFormat="1" ht="19.5" customHeight="1">
      <c r="A38" s="95" t="s">
        <v>15</v>
      </c>
      <c r="B38" s="46"/>
      <c r="C38" s="95" t="s">
        <v>15</v>
      </c>
      <c r="D38" s="106"/>
      <c r="E38" s="107"/>
      <c r="F38" s="108"/>
    </row>
    <row r="39" spans="1:6" s="7" customFormat="1" ht="19.5" customHeight="1">
      <c r="A39" s="6" t="s">
        <v>46</v>
      </c>
      <c r="B39" s="39">
        <f>B5+B36</f>
        <v>6716796.17</v>
      </c>
      <c r="C39" s="6" t="s">
        <v>47</v>
      </c>
      <c r="D39" s="109">
        <f>D5+D36</f>
        <v>6716796.17</v>
      </c>
      <c r="E39" s="110">
        <f>E5+E36</f>
        <v>6716796.17</v>
      </c>
      <c r="F39" s="111">
        <f>F5+F36</f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2" sqref="A2:I2"/>
    </sheetView>
  </sheetViews>
  <sheetFormatPr defaultColWidth="9.140625" defaultRowHeight="12.75" customHeight="1"/>
  <cols>
    <col min="1" max="1" width="16.28125" style="7" customWidth="1"/>
    <col min="2" max="2" width="29.28125" style="7" customWidth="1"/>
    <col min="3" max="3" width="15.57421875" style="7" customWidth="1"/>
    <col min="4" max="4" width="16.7109375" style="7" customWidth="1"/>
    <col min="5" max="5" width="14.28125" style="7" customWidth="1"/>
    <col min="6" max="6" width="13.28125" style="7" customWidth="1"/>
    <col min="7" max="8" width="11.28125" style="7" customWidth="1"/>
    <col min="9" max="9" width="10.28125" style="7" customWidth="1"/>
  </cols>
  <sheetData>
    <row r="1" spans="1:9" s="7" customFormat="1" ht="31.5" customHeight="1">
      <c r="A1" s="118" t="s">
        <v>48</v>
      </c>
      <c r="B1" s="119"/>
      <c r="C1" s="119"/>
      <c r="D1" s="119"/>
      <c r="E1" s="119"/>
      <c r="F1" s="119"/>
      <c r="G1" s="119"/>
      <c r="H1" s="119"/>
      <c r="I1" s="119"/>
    </row>
    <row r="2" spans="1:9" s="7" customFormat="1" ht="21.75" customHeight="1">
      <c r="A2" s="120" t="s">
        <v>222</v>
      </c>
      <c r="B2" s="120"/>
      <c r="C2" s="120"/>
      <c r="D2" s="120"/>
      <c r="E2" s="120"/>
      <c r="F2" s="120"/>
      <c r="G2" s="120"/>
      <c r="H2" s="120"/>
      <c r="I2" s="120"/>
    </row>
    <row r="3" spans="1:9" s="7" customFormat="1" ht="22.5" customHeight="1">
      <c r="A3" s="121" t="s">
        <v>49</v>
      </c>
      <c r="B3" s="121"/>
      <c r="C3" s="121" t="s">
        <v>50</v>
      </c>
      <c r="D3" s="121" t="s">
        <v>51</v>
      </c>
      <c r="E3" s="121"/>
      <c r="F3" s="121"/>
      <c r="G3" s="121"/>
      <c r="H3" s="121"/>
      <c r="I3" s="121"/>
    </row>
    <row r="4" spans="1:9" s="7" customFormat="1" ht="31.5" customHeight="1">
      <c r="A4" s="5" t="s">
        <v>52</v>
      </c>
      <c r="B4" s="5" t="s">
        <v>53</v>
      </c>
      <c r="C4" s="121"/>
      <c r="D4" s="5" t="s">
        <v>11</v>
      </c>
      <c r="E4" s="5" t="s">
        <v>54</v>
      </c>
      <c r="F4" s="1" t="s">
        <v>55</v>
      </c>
      <c r="G4" s="1" t="s">
        <v>56</v>
      </c>
      <c r="H4" s="1" t="s">
        <v>57</v>
      </c>
      <c r="I4" s="1" t="s">
        <v>58</v>
      </c>
    </row>
    <row r="5" spans="1:9" s="7" customFormat="1" ht="20.25" customHeight="1">
      <c r="A5" s="80" t="s">
        <v>59</v>
      </c>
      <c r="B5" s="80" t="s">
        <v>59</v>
      </c>
      <c r="C5" s="80">
        <v>1</v>
      </c>
      <c r="D5" s="80">
        <v>2</v>
      </c>
      <c r="E5" s="80">
        <v>3</v>
      </c>
      <c r="F5" s="80">
        <v>4</v>
      </c>
      <c r="G5" s="80">
        <v>5</v>
      </c>
      <c r="H5" s="80">
        <v>6</v>
      </c>
      <c r="I5" s="80">
        <v>7</v>
      </c>
    </row>
    <row r="6" spans="1:9" s="7" customFormat="1" ht="21" customHeight="1">
      <c r="A6" s="122" t="s">
        <v>60</v>
      </c>
      <c r="B6" s="122"/>
      <c r="C6" s="81">
        <v>6525258</v>
      </c>
      <c r="D6" s="81">
        <v>6525258</v>
      </c>
      <c r="E6" s="81">
        <v>6525258</v>
      </c>
      <c r="F6" s="81">
        <f>SUM(F9:F20)</f>
        <v>0</v>
      </c>
      <c r="G6" s="81">
        <f>SUM(G9:G20)</f>
        <v>0</v>
      </c>
      <c r="H6" s="81">
        <f>SUM(H9:H20)</f>
        <v>0</v>
      </c>
      <c r="I6" s="81">
        <f>SUM(I9:I20)</f>
        <v>0</v>
      </c>
    </row>
    <row r="7" spans="1:9" s="7" customFormat="1" ht="21" customHeight="1">
      <c r="A7" s="18">
        <v>205</v>
      </c>
      <c r="B7" s="18" t="s">
        <v>61</v>
      </c>
      <c r="C7" s="19">
        <v>4867508.19</v>
      </c>
      <c r="D7" s="19">
        <v>4867508.19</v>
      </c>
      <c r="E7" s="19">
        <v>4867508.19</v>
      </c>
      <c r="F7" s="59"/>
      <c r="G7" s="59"/>
      <c r="H7" s="59"/>
      <c r="I7" s="59"/>
    </row>
    <row r="8" spans="1:9" s="7" customFormat="1" ht="21" customHeight="1">
      <c r="A8" s="18">
        <v>20502</v>
      </c>
      <c r="B8" s="18" t="s">
        <v>62</v>
      </c>
      <c r="C8" s="19">
        <v>4867508.19</v>
      </c>
      <c r="D8" s="19">
        <v>4867508.19</v>
      </c>
      <c r="E8" s="19">
        <v>4867508.19</v>
      </c>
      <c r="F8" s="59"/>
      <c r="G8" s="59"/>
      <c r="H8" s="59"/>
      <c r="I8" s="59"/>
    </row>
    <row r="9" spans="1:9" ht="24" customHeight="1">
      <c r="A9" s="22" t="s">
        <v>63</v>
      </c>
      <c r="B9" s="22" t="s">
        <v>64</v>
      </c>
      <c r="C9" s="19">
        <v>4867508.19</v>
      </c>
      <c r="D9" s="19">
        <v>4867508.19</v>
      </c>
      <c r="E9" s="19">
        <v>4867508.19</v>
      </c>
      <c r="F9" s="21"/>
      <c r="G9" s="21"/>
      <c r="H9" s="21"/>
      <c r="I9" s="21"/>
    </row>
    <row r="10" spans="1:9" ht="24" customHeight="1">
      <c r="A10" s="22">
        <v>208</v>
      </c>
      <c r="B10" s="22" t="s">
        <v>65</v>
      </c>
      <c r="C10" s="19">
        <v>576747.98</v>
      </c>
      <c r="D10" s="19">
        <v>576747.98</v>
      </c>
      <c r="E10" s="19">
        <v>576747.98</v>
      </c>
      <c r="F10" s="82"/>
      <c r="G10" s="82"/>
      <c r="H10" s="82"/>
      <c r="I10" s="82"/>
    </row>
    <row r="11" spans="1:9" ht="24" customHeight="1">
      <c r="A11" s="24">
        <v>20805</v>
      </c>
      <c r="B11" s="22" t="s">
        <v>66</v>
      </c>
      <c r="C11" s="19">
        <v>576747.98</v>
      </c>
      <c r="D11" s="19">
        <v>576747.98</v>
      </c>
      <c r="E11" s="19">
        <v>576747.98</v>
      </c>
      <c r="F11" s="82"/>
      <c r="G11" s="82"/>
      <c r="H11" s="82"/>
      <c r="I11" s="82"/>
    </row>
    <row r="12" spans="1:9" ht="24" customHeight="1">
      <c r="A12" s="22" t="s">
        <v>67</v>
      </c>
      <c r="B12" s="22" t="s">
        <v>68</v>
      </c>
      <c r="C12" s="19">
        <v>576747.98</v>
      </c>
      <c r="D12" s="19">
        <v>576747.98</v>
      </c>
      <c r="E12" s="19">
        <v>576747.98</v>
      </c>
      <c r="F12" s="82"/>
      <c r="G12" s="82"/>
      <c r="H12" s="82"/>
      <c r="I12" s="82"/>
    </row>
    <row r="13" spans="1:9" ht="24" customHeight="1">
      <c r="A13" s="22" t="s">
        <v>69</v>
      </c>
      <c r="B13" s="22" t="s">
        <v>70</v>
      </c>
      <c r="C13" s="21">
        <v>355011</v>
      </c>
      <c r="D13" s="21">
        <v>355011</v>
      </c>
      <c r="E13" s="21">
        <v>355011</v>
      </c>
      <c r="F13" s="21"/>
      <c r="G13" s="21"/>
      <c r="H13" s="21"/>
      <c r="I13" s="21"/>
    </row>
    <row r="14" spans="1:9" ht="24" customHeight="1">
      <c r="A14" s="22" t="s">
        <v>71</v>
      </c>
      <c r="B14" s="22" t="s">
        <v>72</v>
      </c>
      <c r="C14" s="21">
        <v>355011</v>
      </c>
      <c r="D14" s="21">
        <v>355011</v>
      </c>
      <c r="E14" s="21">
        <v>355011</v>
      </c>
      <c r="F14" s="21"/>
      <c r="G14" s="21"/>
      <c r="H14" s="21"/>
      <c r="I14" s="21"/>
    </row>
    <row r="15" spans="1:9" ht="24" customHeight="1">
      <c r="A15" s="22" t="s">
        <v>73</v>
      </c>
      <c r="B15" s="22" t="s">
        <v>74</v>
      </c>
      <c r="C15" s="19">
        <v>317211.39</v>
      </c>
      <c r="D15" s="19">
        <v>317211.39</v>
      </c>
      <c r="E15" s="19">
        <v>317211.39</v>
      </c>
      <c r="F15" s="21" t="s">
        <v>42</v>
      </c>
      <c r="G15" s="21"/>
      <c r="H15" s="21"/>
      <c r="I15" s="21"/>
    </row>
    <row r="16" spans="1:9" ht="24" customHeight="1">
      <c r="A16" s="22" t="s">
        <v>75</v>
      </c>
      <c r="B16" s="22" t="s">
        <v>76</v>
      </c>
      <c r="C16" s="19">
        <v>37800</v>
      </c>
      <c r="D16" s="19">
        <v>37800</v>
      </c>
      <c r="E16" s="19">
        <v>37800</v>
      </c>
      <c r="F16" s="21" t="s">
        <v>42</v>
      </c>
      <c r="G16" s="21"/>
      <c r="H16" s="21"/>
      <c r="I16" s="21"/>
    </row>
    <row r="17" spans="1:9" ht="24" customHeight="1">
      <c r="A17" s="22">
        <v>221</v>
      </c>
      <c r="B17" s="22" t="s">
        <v>77</v>
      </c>
      <c r="C17" s="25">
        <v>725991</v>
      </c>
      <c r="D17" s="25">
        <v>725991</v>
      </c>
      <c r="E17" s="25">
        <v>725991</v>
      </c>
      <c r="F17" s="26"/>
      <c r="G17" s="26"/>
      <c r="H17" s="26"/>
      <c r="I17" s="26"/>
    </row>
    <row r="18" spans="1:9" ht="24" customHeight="1">
      <c r="A18" s="24">
        <v>22102</v>
      </c>
      <c r="B18" s="22" t="s">
        <v>78</v>
      </c>
      <c r="C18" s="25">
        <v>725991</v>
      </c>
      <c r="D18" s="25">
        <v>725991</v>
      </c>
      <c r="E18" s="25">
        <v>725991</v>
      </c>
      <c r="F18" s="26"/>
      <c r="G18" s="26"/>
      <c r="H18" s="26"/>
      <c r="I18" s="26"/>
    </row>
    <row r="19" spans="1:9" ht="24" customHeight="1">
      <c r="A19" s="22" t="s">
        <v>79</v>
      </c>
      <c r="B19" s="22" t="s">
        <v>80</v>
      </c>
      <c r="C19" s="27">
        <v>464978.58</v>
      </c>
      <c r="D19" s="27">
        <v>464978.58</v>
      </c>
      <c r="E19" s="27">
        <v>464978.58</v>
      </c>
      <c r="F19" s="26"/>
      <c r="G19" s="26"/>
      <c r="H19" s="26"/>
      <c r="I19" s="26"/>
    </row>
    <row r="20" spans="1:9" ht="24" customHeight="1">
      <c r="A20" s="22" t="s">
        <v>81</v>
      </c>
      <c r="B20" s="22" t="s">
        <v>82</v>
      </c>
      <c r="C20" s="23">
        <v>261012</v>
      </c>
      <c r="D20" s="23">
        <v>261012</v>
      </c>
      <c r="E20" s="23">
        <v>261012</v>
      </c>
      <c r="F20" s="21"/>
      <c r="G20" s="21"/>
      <c r="H20" s="21"/>
      <c r="I20" s="21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fitToHeight="1" fitToWidth="1" horizontalDpi="300" verticalDpi="3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130" zoomScaleNormal="130" zoomScalePageLayoutView="0" workbookViewId="0" topLeftCell="A1">
      <selection activeCell="D11" sqref="D11"/>
    </sheetView>
  </sheetViews>
  <sheetFormatPr defaultColWidth="9.140625" defaultRowHeight="12.75" customHeight="1"/>
  <cols>
    <col min="1" max="1" width="11.140625" style="7" customWidth="1"/>
    <col min="2" max="2" width="29.57421875" style="7" customWidth="1"/>
    <col min="3" max="4" width="17.421875" style="7" customWidth="1"/>
    <col min="5" max="5" width="16.28125" style="7" customWidth="1"/>
    <col min="6" max="6" width="14.00390625" style="7" customWidth="1"/>
    <col min="7" max="7" width="15.00390625" style="7" customWidth="1"/>
    <col min="8" max="8" width="12.00390625" style="7" customWidth="1"/>
    <col min="9" max="9" width="9.28125" style="7" customWidth="1"/>
  </cols>
  <sheetData>
    <row r="1" spans="1:8" s="7" customFormat="1" ht="24.75" customHeight="1">
      <c r="A1" s="115" t="s">
        <v>83</v>
      </c>
      <c r="B1" s="115"/>
      <c r="C1" s="115"/>
      <c r="D1" s="115"/>
      <c r="E1" s="115"/>
      <c r="F1" s="115"/>
      <c r="G1" s="115"/>
      <c r="H1" s="115"/>
    </row>
    <row r="2" spans="1:8" s="7" customFormat="1" ht="21" customHeight="1">
      <c r="A2" s="120" t="s">
        <v>223</v>
      </c>
      <c r="B2" s="120"/>
      <c r="C2" s="120"/>
      <c r="D2" s="120"/>
      <c r="E2" s="120"/>
      <c r="F2" s="120"/>
      <c r="G2" s="120"/>
      <c r="H2" s="120"/>
    </row>
    <row r="3" spans="1:8" s="7" customFormat="1" ht="25.5" customHeight="1">
      <c r="A3" s="124" t="s">
        <v>49</v>
      </c>
      <c r="B3" s="124"/>
      <c r="C3" s="124" t="s">
        <v>84</v>
      </c>
      <c r="D3" s="124" t="s">
        <v>85</v>
      </c>
      <c r="E3" s="124"/>
      <c r="F3" s="124"/>
      <c r="G3" s="123" t="s">
        <v>86</v>
      </c>
      <c r="H3" s="123"/>
    </row>
    <row r="4" spans="1:8" s="7" customFormat="1" ht="12" customHeight="1">
      <c r="A4" s="124"/>
      <c r="B4" s="124"/>
      <c r="C4" s="124"/>
      <c r="D4" s="124" t="s">
        <v>60</v>
      </c>
      <c r="E4" s="125" t="s">
        <v>87</v>
      </c>
      <c r="F4" s="124" t="s">
        <v>88</v>
      </c>
      <c r="G4" s="123" t="s">
        <v>89</v>
      </c>
      <c r="H4" s="123" t="s">
        <v>90</v>
      </c>
    </row>
    <row r="5" spans="1:8" s="7" customFormat="1" ht="15" customHeight="1">
      <c r="A5" s="4" t="s">
        <v>91</v>
      </c>
      <c r="B5" s="4" t="s">
        <v>92</v>
      </c>
      <c r="C5" s="124"/>
      <c r="D5" s="124"/>
      <c r="E5" s="125"/>
      <c r="F5" s="124"/>
      <c r="G5" s="123"/>
      <c r="H5" s="123"/>
    </row>
    <row r="6" spans="1:8" s="7" customFormat="1" ht="21.75" customHeight="1">
      <c r="A6" s="68" t="s">
        <v>59</v>
      </c>
      <c r="B6" s="69" t="s">
        <v>59</v>
      </c>
      <c r="C6" s="69" t="s">
        <v>93</v>
      </c>
      <c r="D6" s="70">
        <v>2</v>
      </c>
      <c r="E6" s="70">
        <v>3</v>
      </c>
      <c r="F6" s="70">
        <v>4</v>
      </c>
      <c r="G6" s="71">
        <v>5</v>
      </c>
      <c r="H6" s="71">
        <v>6</v>
      </c>
    </row>
    <row r="7" spans="1:8" s="7" customFormat="1" ht="24.75" customHeight="1">
      <c r="A7" s="18"/>
      <c r="B7" s="18" t="s">
        <v>60</v>
      </c>
      <c r="C7" s="72">
        <v>8445672.39</v>
      </c>
      <c r="D7" s="59">
        <v>6525258</v>
      </c>
      <c r="E7" s="59">
        <v>6525258</v>
      </c>
      <c r="F7" s="59">
        <f>SUM(F10:F22)</f>
        <v>0</v>
      </c>
      <c r="G7" s="34">
        <f aca="true" t="shared" si="0" ref="G7:G12">D7-C7</f>
        <v>-1920414.3900000006</v>
      </c>
      <c r="H7" s="73">
        <f aca="true" t="shared" si="1" ref="H7:H12">D7/C7-1</f>
        <v>-0.22738442853571317</v>
      </c>
    </row>
    <row r="8" spans="1:8" s="7" customFormat="1" ht="24.75" customHeight="1">
      <c r="A8" s="18">
        <v>205</v>
      </c>
      <c r="B8" s="18" t="s">
        <v>61</v>
      </c>
      <c r="C8" s="74">
        <v>5949974.91</v>
      </c>
      <c r="D8" s="63">
        <v>4867508</v>
      </c>
      <c r="E8" s="63">
        <v>4867508</v>
      </c>
      <c r="F8" s="59"/>
      <c r="G8" s="34">
        <f t="shared" si="0"/>
        <v>-1082466.9100000001</v>
      </c>
      <c r="H8" s="73">
        <f t="shared" si="1"/>
        <v>-0.18192797891983048</v>
      </c>
    </row>
    <row r="9" spans="1:8" s="7" customFormat="1" ht="24.75" customHeight="1">
      <c r="A9" s="18">
        <v>20502</v>
      </c>
      <c r="B9" s="18" t="s">
        <v>62</v>
      </c>
      <c r="C9" s="74">
        <v>5949974.91</v>
      </c>
      <c r="D9" s="63">
        <v>4867508</v>
      </c>
      <c r="E9" s="63">
        <v>4867508</v>
      </c>
      <c r="F9" s="59"/>
      <c r="G9" s="34">
        <f t="shared" si="0"/>
        <v>-1082466.9100000001</v>
      </c>
      <c r="H9" s="73">
        <f t="shared" si="1"/>
        <v>-0.18192797891983048</v>
      </c>
    </row>
    <row r="10" spans="1:8" s="7" customFormat="1" ht="24" customHeight="1">
      <c r="A10" s="22" t="s">
        <v>63</v>
      </c>
      <c r="B10" s="22" t="s">
        <v>64</v>
      </c>
      <c r="C10" s="74">
        <v>5949974.91</v>
      </c>
      <c r="D10" s="63">
        <v>4867508</v>
      </c>
      <c r="E10" s="63">
        <v>4867508</v>
      </c>
      <c r="F10" s="21"/>
      <c r="G10" s="34">
        <f t="shared" si="0"/>
        <v>-1082466.9100000001</v>
      </c>
      <c r="H10" s="73">
        <f t="shared" si="1"/>
        <v>-0.18192797891983048</v>
      </c>
    </row>
    <row r="11" spans="1:8" ht="24" customHeight="1">
      <c r="A11" s="22">
        <v>208</v>
      </c>
      <c r="B11" s="22" t="s">
        <v>65</v>
      </c>
      <c r="C11" s="75">
        <v>684354</v>
      </c>
      <c r="D11" s="63">
        <v>576748</v>
      </c>
      <c r="E11" s="63">
        <v>576748</v>
      </c>
      <c r="F11" s="21"/>
      <c r="G11" s="34">
        <f t="shared" si="0"/>
        <v>-107606</v>
      </c>
      <c r="H11" s="73">
        <f t="shared" si="1"/>
        <v>-0.15723733623241776</v>
      </c>
    </row>
    <row r="12" spans="1:8" ht="24" customHeight="1">
      <c r="A12" s="24">
        <v>20805</v>
      </c>
      <c r="B12" s="22" t="s">
        <v>66</v>
      </c>
      <c r="C12" s="75">
        <v>684354</v>
      </c>
      <c r="D12" s="63">
        <v>576748</v>
      </c>
      <c r="E12" s="63">
        <v>576748</v>
      </c>
      <c r="F12" s="76"/>
      <c r="G12" s="34">
        <f t="shared" si="0"/>
        <v>-107606</v>
      </c>
      <c r="H12" s="73">
        <f t="shared" si="1"/>
        <v>-0.15723733623241776</v>
      </c>
    </row>
    <row r="13" spans="1:8" ht="24" customHeight="1">
      <c r="A13" s="22" t="s">
        <v>67</v>
      </c>
      <c r="B13" s="22" t="s">
        <v>94</v>
      </c>
      <c r="C13" s="77">
        <v>74400</v>
      </c>
      <c r="D13" s="63">
        <v>576748</v>
      </c>
      <c r="E13" s="63">
        <v>576748</v>
      </c>
      <c r="F13" s="76"/>
      <c r="G13" s="34">
        <f>D13-C13</f>
        <v>502348</v>
      </c>
      <c r="H13" s="73">
        <f>D13/C13-1</f>
        <v>6.751989247311828</v>
      </c>
    </row>
    <row r="14" spans="1:8" ht="24" customHeight="1">
      <c r="A14" s="24">
        <v>2080599</v>
      </c>
      <c r="B14" s="22" t="s">
        <v>68</v>
      </c>
      <c r="C14" s="77">
        <v>609953.9</v>
      </c>
      <c r="D14" s="63">
        <v>0</v>
      </c>
      <c r="E14" s="63">
        <v>0</v>
      </c>
      <c r="F14" s="76"/>
      <c r="G14" s="34"/>
      <c r="H14" s="73">
        <f>D14/C14-1</f>
        <v>-1</v>
      </c>
    </row>
    <row r="15" spans="1:8" ht="24" customHeight="1">
      <c r="A15" s="22" t="s">
        <v>69</v>
      </c>
      <c r="B15" s="22" t="s">
        <v>70</v>
      </c>
      <c r="C15" s="77">
        <v>303551</v>
      </c>
      <c r="D15" s="21">
        <v>355011</v>
      </c>
      <c r="E15" s="21">
        <v>355011</v>
      </c>
      <c r="F15" s="76"/>
      <c r="G15" s="34">
        <f aca="true" t="shared" si="2" ref="G15:G22">D15-C15</f>
        <v>51460</v>
      </c>
      <c r="H15" s="73">
        <f aca="true" t="shared" si="3" ref="H15:H22">D15/C15-1</f>
        <v>0.16952670226749378</v>
      </c>
    </row>
    <row r="16" spans="1:8" ht="24" customHeight="1">
      <c r="A16" s="22" t="s">
        <v>71</v>
      </c>
      <c r="B16" s="22" t="s">
        <v>72</v>
      </c>
      <c r="C16" s="77">
        <v>303551</v>
      </c>
      <c r="D16" s="21">
        <v>355011</v>
      </c>
      <c r="E16" s="21">
        <v>355011</v>
      </c>
      <c r="F16" s="78"/>
      <c r="G16" s="34">
        <f t="shared" si="2"/>
        <v>51460</v>
      </c>
      <c r="H16" s="73">
        <f t="shared" si="3"/>
        <v>0.16952670226749378</v>
      </c>
    </row>
    <row r="17" spans="1:8" ht="24" customHeight="1">
      <c r="A17" s="22" t="s">
        <v>73</v>
      </c>
      <c r="B17" s="22" t="s">
        <v>74</v>
      </c>
      <c r="C17" s="77">
        <v>281850.86</v>
      </c>
      <c r="D17" s="21">
        <v>317211</v>
      </c>
      <c r="E17" s="21">
        <v>317211</v>
      </c>
      <c r="F17" s="78"/>
      <c r="G17" s="34">
        <f t="shared" si="2"/>
        <v>35360.140000000014</v>
      </c>
      <c r="H17" s="73">
        <f t="shared" si="3"/>
        <v>0.12545691717953256</v>
      </c>
    </row>
    <row r="18" spans="1:8" ht="24" customHeight="1">
      <c r="A18" s="22" t="s">
        <v>75</v>
      </c>
      <c r="B18" s="22" t="s">
        <v>76</v>
      </c>
      <c r="C18" s="77">
        <v>21700</v>
      </c>
      <c r="D18" s="23">
        <v>37800</v>
      </c>
      <c r="E18" s="23">
        <v>37800</v>
      </c>
      <c r="F18" s="78"/>
      <c r="G18" s="34">
        <f t="shared" si="2"/>
        <v>16100</v>
      </c>
      <c r="H18" s="73">
        <f t="shared" si="3"/>
        <v>0.7419354838709677</v>
      </c>
    </row>
    <row r="19" spans="1:8" ht="24" customHeight="1">
      <c r="A19" s="22">
        <v>221</v>
      </c>
      <c r="B19" s="22" t="s">
        <v>77</v>
      </c>
      <c r="C19" s="79">
        <v>710440</v>
      </c>
      <c r="D19" s="25">
        <v>725991</v>
      </c>
      <c r="E19" s="25">
        <v>725991</v>
      </c>
      <c r="F19" s="78"/>
      <c r="G19" s="34">
        <f t="shared" si="2"/>
        <v>15551</v>
      </c>
      <c r="H19" s="73">
        <f t="shared" si="3"/>
        <v>0.02188925173132139</v>
      </c>
    </row>
    <row r="20" spans="1:8" ht="24" customHeight="1">
      <c r="A20" s="24">
        <v>22102</v>
      </c>
      <c r="B20" s="22" t="s">
        <v>78</v>
      </c>
      <c r="C20" s="79">
        <v>710440</v>
      </c>
      <c r="D20" s="25">
        <v>725991</v>
      </c>
      <c r="E20" s="25">
        <v>725991</v>
      </c>
      <c r="F20" s="78"/>
      <c r="G20" s="34">
        <f t="shared" si="2"/>
        <v>15551</v>
      </c>
      <c r="H20" s="73">
        <f t="shared" si="3"/>
        <v>0.02188925173132139</v>
      </c>
    </row>
    <row r="21" spans="1:8" ht="24" customHeight="1">
      <c r="A21" s="22" t="s">
        <v>79</v>
      </c>
      <c r="B21" s="22" t="s">
        <v>80</v>
      </c>
      <c r="C21" s="77">
        <v>449428</v>
      </c>
      <c r="D21" s="19">
        <v>464978.58</v>
      </c>
      <c r="E21" s="19">
        <v>464978.58</v>
      </c>
      <c r="F21" s="78"/>
      <c r="G21" s="34">
        <f t="shared" si="2"/>
        <v>15550.580000000016</v>
      </c>
      <c r="H21" s="73">
        <f t="shared" si="3"/>
        <v>0.034600825938748914</v>
      </c>
    </row>
    <row r="22" spans="1:8" ht="24" customHeight="1">
      <c r="A22" s="22" t="s">
        <v>81</v>
      </c>
      <c r="B22" s="22" t="s">
        <v>82</v>
      </c>
      <c r="C22" s="77">
        <v>261012</v>
      </c>
      <c r="D22" s="19">
        <v>261012</v>
      </c>
      <c r="E22" s="19">
        <v>261012</v>
      </c>
      <c r="F22" s="78"/>
      <c r="G22" s="34">
        <f t="shared" si="2"/>
        <v>0</v>
      </c>
      <c r="H22" s="73">
        <f t="shared" si="3"/>
        <v>0</v>
      </c>
    </row>
    <row r="23" ht="24" customHeight="1"/>
    <row r="24" ht="24" customHeight="1"/>
    <row r="25" ht="24" customHeight="1"/>
    <row r="26" ht="24" customHeight="1"/>
    <row r="27" ht="24" customHeight="1"/>
  </sheetData>
  <sheetProtection/>
  <mergeCells count="11">
    <mergeCell ref="F4:F5"/>
    <mergeCell ref="G4:G5"/>
    <mergeCell ref="H4:H5"/>
    <mergeCell ref="A3:B4"/>
    <mergeCell ref="A1:H1"/>
    <mergeCell ref="A2:H2"/>
    <mergeCell ref="D3:F3"/>
    <mergeCell ref="G3:H3"/>
    <mergeCell ref="C3:C5"/>
    <mergeCell ref="D4:D5"/>
    <mergeCell ref="E4:E5"/>
  </mergeCells>
  <printOptions horizontalCentered="1"/>
  <pageMargins left="0.5506944444444445" right="0.5506944444444445" top="0.9840277777777777" bottom="0.7875" header="0.5111111111111111" footer="0.3145833333333333"/>
  <pageSetup fitToHeight="1" fitToWidth="1" horizontalDpi="300" verticalDpi="3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6" sqref="D6:E6"/>
    </sheetView>
  </sheetViews>
  <sheetFormatPr defaultColWidth="9.140625" defaultRowHeight="15" customHeight="1"/>
  <cols>
    <col min="1" max="1" width="15.28125" style="7" customWidth="1"/>
    <col min="2" max="2" width="29.7109375" style="7" customWidth="1"/>
    <col min="3" max="3" width="16.00390625" style="7" customWidth="1"/>
    <col min="4" max="4" width="15.7109375" style="7" customWidth="1"/>
    <col min="5" max="5" width="15.28125" style="7" customWidth="1"/>
  </cols>
  <sheetData>
    <row r="1" spans="1:5" s="7" customFormat="1" ht="21" customHeight="1">
      <c r="A1" s="126" t="s">
        <v>95</v>
      </c>
      <c r="B1" s="127"/>
      <c r="C1" s="127"/>
      <c r="D1" s="127"/>
      <c r="E1" s="127"/>
    </row>
    <row r="2" spans="1:5" s="7" customFormat="1" ht="15.75" customHeight="1">
      <c r="A2" s="128" t="s">
        <v>221</v>
      </c>
      <c r="B2" s="128"/>
      <c r="C2" s="51"/>
      <c r="D2" s="51"/>
      <c r="E2" s="52" t="s">
        <v>1</v>
      </c>
    </row>
    <row r="3" spans="1:5" s="7" customFormat="1" ht="24.75" customHeight="1">
      <c r="A3" s="129" t="s">
        <v>96</v>
      </c>
      <c r="B3" s="129"/>
      <c r="C3" s="129" t="s">
        <v>97</v>
      </c>
      <c r="D3" s="129"/>
      <c r="E3" s="129"/>
    </row>
    <row r="4" spans="1:5" s="7" customFormat="1" ht="33.75" customHeight="1">
      <c r="A4" s="2" t="s">
        <v>98</v>
      </c>
      <c r="B4" s="2" t="s">
        <v>99</v>
      </c>
      <c r="C4" s="2" t="s">
        <v>60</v>
      </c>
      <c r="D4" s="2" t="s">
        <v>100</v>
      </c>
      <c r="E4" s="2" t="s">
        <v>101</v>
      </c>
    </row>
    <row r="5" spans="1:5" s="7" customFormat="1" ht="20.25" customHeight="1">
      <c r="A5" s="2" t="s">
        <v>59</v>
      </c>
      <c r="B5" s="2" t="s">
        <v>59</v>
      </c>
      <c r="C5" s="2">
        <v>1</v>
      </c>
      <c r="D5" s="2">
        <v>2</v>
      </c>
      <c r="E5" s="2">
        <v>3</v>
      </c>
    </row>
    <row r="6" spans="1:8" s="7" customFormat="1" ht="25.5" customHeight="1">
      <c r="A6" s="53"/>
      <c r="B6" s="54" t="s">
        <v>60</v>
      </c>
      <c r="C6" s="55">
        <v>6525258</v>
      </c>
      <c r="D6" s="55">
        <f>D7+D18+D27</f>
        <v>6128121</v>
      </c>
      <c r="E6" s="55">
        <f>E7+E18+E27</f>
        <v>397137</v>
      </c>
      <c r="H6" s="7" t="s">
        <v>42</v>
      </c>
    </row>
    <row r="7" spans="1:5" s="7" customFormat="1" ht="25.5" customHeight="1">
      <c r="A7" s="56" t="s">
        <v>102</v>
      </c>
      <c r="B7" s="57" t="s">
        <v>103</v>
      </c>
      <c r="C7" s="58">
        <v>6100161</v>
      </c>
      <c r="D7" s="58">
        <v>6100161</v>
      </c>
      <c r="E7" s="59"/>
    </row>
    <row r="8" spans="1:5" ht="24" customHeight="1">
      <c r="A8" s="60" t="s">
        <v>104</v>
      </c>
      <c r="B8" s="61" t="s">
        <v>105</v>
      </c>
      <c r="C8" s="62">
        <v>2022900</v>
      </c>
      <c r="D8" s="62">
        <v>2022900</v>
      </c>
      <c r="E8" s="50"/>
    </row>
    <row r="9" spans="1:5" ht="24" customHeight="1">
      <c r="A9" s="60" t="s">
        <v>106</v>
      </c>
      <c r="B9" s="61" t="s">
        <v>107</v>
      </c>
      <c r="C9" s="23">
        <v>594019</v>
      </c>
      <c r="D9" s="23">
        <v>594019</v>
      </c>
      <c r="E9" s="50"/>
    </row>
    <row r="10" spans="1:5" ht="24" customHeight="1">
      <c r="A10" s="60" t="s">
        <v>108</v>
      </c>
      <c r="B10" s="61" t="s">
        <v>109</v>
      </c>
      <c r="C10" s="23">
        <v>535500</v>
      </c>
      <c r="D10" s="23">
        <v>535500</v>
      </c>
      <c r="E10" s="50"/>
    </row>
    <row r="11" spans="1:5" ht="24" customHeight="1">
      <c r="A11" s="60" t="s">
        <v>110</v>
      </c>
      <c r="B11" s="61" t="s">
        <v>111</v>
      </c>
      <c r="C11" s="23">
        <v>1257703</v>
      </c>
      <c r="D11" s="23">
        <v>1257703</v>
      </c>
      <c r="E11" s="50"/>
    </row>
    <row r="12" spans="1:5" ht="24" customHeight="1">
      <c r="A12" s="60" t="s">
        <v>112</v>
      </c>
      <c r="B12" s="61" t="s">
        <v>113</v>
      </c>
      <c r="C12" s="23">
        <v>32289</v>
      </c>
      <c r="D12" s="23">
        <v>32289</v>
      </c>
      <c r="E12" s="50"/>
    </row>
    <row r="13" spans="1:5" ht="24" customHeight="1">
      <c r="A13" s="60" t="s">
        <v>114</v>
      </c>
      <c r="B13" s="61" t="s">
        <v>115</v>
      </c>
      <c r="C13" s="62">
        <v>576748</v>
      </c>
      <c r="D13" s="62">
        <v>576748</v>
      </c>
      <c r="E13" s="50"/>
    </row>
    <row r="14" spans="1:5" ht="24" customHeight="1">
      <c r="A14" s="60" t="s">
        <v>116</v>
      </c>
      <c r="B14" s="61" t="s">
        <v>117</v>
      </c>
      <c r="C14" s="62">
        <v>317211</v>
      </c>
      <c r="D14" s="62">
        <v>317211</v>
      </c>
      <c r="E14" s="50"/>
    </row>
    <row r="15" spans="1:5" ht="24" customHeight="1">
      <c r="A15" s="60" t="s">
        <v>118</v>
      </c>
      <c r="B15" s="61" t="s">
        <v>119</v>
      </c>
      <c r="C15" s="23">
        <v>37800</v>
      </c>
      <c r="D15" s="23">
        <v>37800</v>
      </c>
      <c r="E15" s="50"/>
    </row>
    <row r="16" spans="1:5" ht="24" customHeight="1">
      <c r="A16" s="60" t="s">
        <v>120</v>
      </c>
      <c r="B16" s="61" t="s">
        <v>80</v>
      </c>
      <c r="C16" s="63">
        <v>464979</v>
      </c>
      <c r="D16" s="63">
        <v>464979</v>
      </c>
      <c r="E16" s="50"/>
    </row>
    <row r="17" spans="1:5" ht="24" customHeight="1">
      <c r="A17" s="60" t="s">
        <v>106</v>
      </c>
      <c r="B17" s="61" t="s">
        <v>107</v>
      </c>
      <c r="C17" s="62">
        <v>261012</v>
      </c>
      <c r="D17" s="62">
        <v>261012</v>
      </c>
      <c r="E17" s="50"/>
    </row>
    <row r="18" spans="1:5" ht="24" customHeight="1">
      <c r="A18" s="56" t="s">
        <v>121</v>
      </c>
      <c r="B18" s="57" t="s">
        <v>122</v>
      </c>
      <c r="C18" s="58">
        <v>397137</v>
      </c>
      <c r="D18" s="58"/>
      <c r="E18" s="58">
        <v>397137</v>
      </c>
    </row>
    <row r="19" spans="1:5" ht="24" customHeight="1">
      <c r="A19" s="60" t="s">
        <v>123</v>
      </c>
      <c r="B19" s="61" t="s">
        <v>124</v>
      </c>
      <c r="C19" s="23">
        <v>36200</v>
      </c>
      <c r="D19" s="23"/>
      <c r="E19" s="23">
        <v>36200</v>
      </c>
    </row>
    <row r="20" spans="1:5" ht="24" customHeight="1">
      <c r="A20" s="60" t="s">
        <v>125</v>
      </c>
      <c r="B20" s="61" t="s">
        <v>126</v>
      </c>
      <c r="C20" s="23">
        <v>30000</v>
      </c>
      <c r="D20" s="23"/>
      <c r="E20" s="23">
        <v>30000</v>
      </c>
    </row>
    <row r="21" spans="1:6" ht="24" customHeight="1">
      <c r="A21" s="60" t="s">
        <v>127</v>
      </c>
      <c r="B21" s="61" t="s">
        <v>128</v>
      </c>
      <c r="C21" s="23">
        <v>30000</v>
      </c>
      <c r="D21" s="23"/>
      <c r="E21" s="23">
        <v>30000</v>
      </c>
      <c r="F21" t="s">
        <v>42</v>
      </c>
    </row>
    <row r="22" spans="1:5" ht="24" customHeight="1">
      <c r="A22" s="60" t="s">
        <v>129</v>
      </c>
      <c r="B22" s="61" t="s">
        <v>130</v>
      </c>
      <c r="C22" s="113">
        <v>130063</v>
      </c>
      <c r="D22" s="23"/>
      <c r="E22" s="113">
        <v>130063</v>
      </c>
    </row>
    <row r="23" spans="1:9" ht="24" customHeight="1">
      <c r="A23" s="60" t="s">
        <v>131</v>
      </c>
      <c r="B23" s="64" t="s">
        <v>132</v>
      </c>
      <c r="C23" s="113">
        <v>10000</v>
      </c>
      <c r="D23" s="65"/>
      <c r="E23" s="113">
        <v>10000</v>
      </c>
      <c r="I23" t="s">
        <v>42</v>
      </c>
    </row>
    <row r="24" spans="1:5" ht="24" customHeight="1">
      <c r="A24" s="60" t="s">
        <v>133</v>
      </c>
      <c r="B24" s="61" t="s">
        <v>134</v>
      </c>
      <c r="C24" s="113">
        <v>50000</v>
      </c>
      <c r="D24" s="23"/>
      <c r="E24" s="113">
        <v>50000</v>
      </c>
    </row>
    <row r="25" spans="1:5" ht="24" customHeight="1">
      <c r="A25" s="60" t="s">
        <v>135</v>
      </c>
      <c r="B25" s="61" t="s">
        <v>136</v>
      </c>
      <c r="C25" s="113">
        <v>68273.9</v>
      </c>
      <c r="D25" s="23"/>
      <c r="E25" s="113">
        <v>68273.9</v>
      </c>
    </row>
    <row r="26" spans="1:5" ht="15" customHeight="1">
      <c r="A26" s="60" t="s">
        <v>137</v>
      </c>
      <c r="B26" s="61" t="s">
        <v>138</v>
      </c>
      <c r="C26" s="23">
        <v>42600</v>
      </c>
      <c r="D26" s="23"/>
      <c r="E26" s="23">
        <v>42600</v>
      </c>
    </row>
    <row r="27" spans="1:5" ht="15" customHeight="1">
      <c r="A27" s="56" t="s">
        <v>139</v>
      </c>
      <c r="B27" s="57" t="s">
        <v>140</v>
      </c>
      <c r="C27" s="112">
        <v>27960</v>
      </c>
      <c r="D27" s="112">
        <v>27960</v>
      </c>
      <c r="E27" s="65"/>
    </row>
    <row r="28" spans="1:5" ht="15" customHeight="1">
      <c r="A28" s="66" t="s">
        <v>141</v>
      </c>
      <c r="B28" s="67" t="s">
        <v>142</v>
      </c>
      <c r="C28" s="27">
        <v>12000</v>
      </c>
      <c r="D28" s="27">
        <v>12000</v>
      </c>
      <c r="E28" s="65"/>
    </row>
    <row r="29" spans="1:5" ht="15" customHeight="1">
      <c r="A29" s="60" t="s">
        <v>143</v>
      </c>
      <c r="B29" s="61" t="s">
        <v>144</v>
      </c>
      <c r="C29" s="113">
        <v>15960</v>
      </c>
      <c r="D29" s="113">
        <v>15960</v>
      </c>
      <c r="E29" s="65"/>
    </row>
  </sheetData>
  <sheetProtection/>
  <mergeCells count="4">
    <mergeCell ref="A1:E1"/>
    <mergeCell ref="A2:B2"/>
    <mergeCell ref="A3:B3"/>
    <mergeCell ref="C3:E3"/>
  </mergeCells>
  <printOptions horizontalCentered="1"/>
  <pageMargins left="0.5902777777777778" right="0.5902777777777778" top="0.9840277777777777" bottom="0.5902777777777778" header="0.5111111111111111" footer="0.3145833333333333"/>
  <pageSetup fitToHeight="1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2" sqref="A2:B2"/>
    </sheetView>
  </sheetViews>
  <sheetFormatPr defaultColWidth="9.140625" defaultRowHeight="12.75" customHeight="1"/>
  <cols>
    <col min="1" max="1" width="41.00390625" style="7" customWidth="1"/>
    <col min="2" max="2" width="19.57421875" style="7" customWidth="1"/>
    <col min="3" max="3" width="41.00390625" style="7" customWidth="1"/>
    <col min="4" max="4" width="21.7109375" style="7" customWidth="1"/>
    <col min="5" max="5" width="9.28125" style="7" customWidth="1"/>
  </cols>
  <sheetData>
    <row r="1" spans="1:4" s="7" customFormat="1" ht="27.75" customHeight="1">
      <c r="A1" s="133" t="s">
        <v>145</v>
      </c>
      <c r="B1" s="133"/>
      <c r="C1" s="133"/>
      <c r="D1" s="133"/>
    </row>
    <row r="2" spans="1:4" s="7" customFormat="1" ht="18.75" customHeight="1">
      <c r="A2" s="141" t="s">
        <v>225</v>
      </c>
      <c r="B2" s="134"/>
      <c r="C2" s="35"/>
      <c r="D2" s="36" t="s">
        <v>1</v>
      </c>
    </row>
    <row r="3" spans="1:4" s="7" customFormat="1" ht="19.5" customHeight="1">
      <c r="A3" s="135" t="s">
        <v>146</v>
      </c>
      <c r="B3" s="135"/>
      <c r="C3" s="135" t="s">
        <v>147</v>
      </c>
      <c r="D3" s="135"/>
    </row>
    <row r="4" spans="1:4" s="7" customFormat="1" ht="15" customHeight="1">
      <c r="A4" s="37" t="s">
        <v>148</v>
      </c>
      <c r="B4" s="37" t="s">
        <v>5</v>
      </c>
      <c r="C4" s="37" t="s">
        <v>148</v>
      </c>
      <c r="D4" s="37" t="s">
        <v>5</v>
      </c>
    </row>
    <row r="5" spans="1:4" s="7" customFormat="1" ht="24" customHeight="1">
      <c r="A5" s="38" t="s">
        <v>149</v>
      </c>
      <c r="B5" s="39">
        <v>6525258.14</v>
      </c>
      <c r="C5" s="38" t="s">
        <v>150</v>
      </c>
      <c r="D5" s="40"/>
    </row>
    <row r="6" spans="1:4" s="7" customFormat="1" ht="24" customHeight="1">
      <c r="A6" s="38" t="s">
        <v>151</v>
      </c>
      <c r="B6" s="39">
        <v>6525258.14</v>
      </c>
      <c r="C6" s="41" t="s">
        <v>152</v>
      </c>
      <c r="D6" s="40" t="s">
        <v>42</v>
      </c>
    </row>
    <row r="7" spans="1:4" s="7" customFormat="1" ht="24" customHeight="1">
      <c r="A7" s="38" t="s">
        <v>153</v>
      </c>
      <c r="B7" s="40"/>
      <c r="C7" s="41" t="s">
        <v>154</v>
      </c>
      <c r="D7" s="40"/>
    </row>
    <row r="8" spans="1:4" s="7" customFormat="1" ht="24" customHeight="1">
      <c r="A8" s="38" t="s">
        <v>155</v>
      </c>
      <c r="B8" s="40"/>
      <c r="C8" s="38" t="s">
        <v>156</v>
      </c>
      <c r="D8" s="39">
        <v>6525258.14</v>
      </c>
    </row>
    <row r="9" spans="1:4" s="7" customFormat="1" ht="24" customHeight="1">
      <c r="A9" s="38" t="s">
        <v>157</v>
      </c>
      <c r="B9" s="40" t="s">
        <v>42</v>
      </c>
      <c r="C9" s="41" t="s">
        <v>152</v>
      </c>
      <c r="D9" s="39">
        <v>6525258.14</v>
      </c>
    </row>
    <row r="10" spans="1:4" s="7" customFormat="1" ht="24" customHeight="1">
      <c r="A10" s="38" t="s">
        <v>158</v>
      </c>
      <c r="B10" s="40"/>
      <c r="C10" s="41" t="s">
        <v>154</v>
      </c>
      <c r="D10" s="40"/>
    </row>
    <row r="11" spans="1:4" s="7" customFormat="1" ht="24" customHeight="1">
      <c r="A11" s="38" t="s">
        <v>159</v>
      </c>
      <c r="B11" s="40"/>
      <c r="C11" s="38" t="s">
        <v>160</v>
      </c>
      <c r="D11" s="40"/>
    </row>
    <row r="12" spans="1:4" s="7" customFormat="1" ht="24" customHeight="1">
      <c r="A12" s="38" t="s">
        <v>161</v>
      </c>
      <c r="B12" s="40"/>
      <c r="C12" s="38" t="s">
        <v>162</v>
      </c>
      <c r="D12" s="38"/>
    </row>
    <row r="13" spans="1:5" s="7" customFormat="1" ht="24" customHeight="1">
      <c r="A13" s="38" t="s">
        <v>163</v>
      </c>
      <c r="B13" s="40"/>
      <c r="C13" s="38" t="s">
        <v>164</v>
      </c>
      <c r="D13" s="38"/>
      <c r="E13" s="7" t="s">
        <v>42</v>
      </c>
    </row>
    <row r="14" spans="1:4" s="7" customFormat="1" ht="24" customHeight="1">
      <c r="A14" s="38" t="s">
        <v>165</v>
      </c>
      <c r="B14" s="40"/>
      <c r="C14" s="38" t="s">
        <v>166</v>
      </c>
      <c r="D14" s="38"/>
    </row>
    <row r="15" spans="1:4" s="7" customFormat="1" ht="24" customHeight="1">
      <c r="A15" s="38" t="s">
        <v>167</v>
      </c>
      <c r="B15" s="40"/>
      <c r="C15" s="38" t="s">
        <v>168</v>
      </c>
      <c r="D15" s="38"/>
    </row>
    <row r="16" spans="1:4" s="7" customFormat="1" ht="24" customHeight="1">
      <c r="A16" s="38" t="s">
        <v>169</v>
      </c>
      <c r="B16" s="40"/>
      <c r="C16" s="38" t="s">
        <v>170</v>
      </c>
      <c r="D16" s="38"/>
    </row>
    <row r="17" spans="1:4" s="7" customFormat="1" ht="24" customHeight="1">
      <c r="A17" s="38" t="s">
        <v>171</v>
      </c>
      <c r="B17" s="40"/>
      <c r="C17" s="38"/>
      <c r="D17" s="38"/>
    </row>
    <row r="18" spans="1:4" s="7" customFormat="1" ht="24" customHeight="1">
      <c r="A18" s="41"/>
      <c r="B18" s="40"/>
      <c r="C18" s="38"/>
      <c r="D18" s="38"/>
    </row>
    <row r="19" spans="1:4" s="7" customFormat="1" ht="24" customHeight="1">
      <c r="A19" s="42" t="s">
        <v>172</v>
      </c>
      <c r="B19" s="114">
        <f>B5+B8+B11+B12+B13+B14+B15+B16+B17</f>
        <v>6525258.14</v>
      </c>
      <c r="C19" s="42" t="s">
        <v>173</v>
      </c>
      <c r="D19" s="43">
        <f>D5+D8+D11+D12+D13+D14+D15+D16</f>
        <v>6525258.14</v>
      </c>
    </row>
    <row r="20" spans="1:4" s="7" customFormat="1" ht="24" customHeight="1">
      <c r="A20" s="1"/>
      <c r="B20" s="44"/>
      <c r="C20" s="1"/>
      <c r="D20" s="44"/>
    </row>
    <row r="21" spans="1:4" s="7" customFormat="1" ht="24" customHeight="1">
      <c r="A21" s="38" t="s">
        <v>174</v>
      </c>
      <c r="B21" s="40">
        <v>191538.03</v>
      </c>
      <c r="C21" s="38" t="s">
        <v>175</v>
      </c>
      <c r="D21" s="40">
        <f>D22+D25+D28+D31+D34+D35</f>
        <v>191538.03</v>
      </c>
    </row>
    <row r="22" spans="1:4" s="7" customFormat="1" ht="24" customHeight="1">
      <c r="A22" s="38" t="s">
        <v>176</v>
      </c>
      <c r="B22" s="40">
        <v>191538.03</v>
      </c>
      <c r="C22" s="38" t="s">
        <v>176</v>
      </c>
      <c r="D22" s="45">
        <f>D23+D24</f>
        <v>191538.03</v>
      </c>
    </row>
    <row r="23" spans="1:4" s="7" customFormat="1" ht="24" customHeight="1">
      <c r="A23" s="38" t="s">
        <v>177</v>
      </c>
      <c r="B23" s="40">
        <v>191538.03</v>
      </c>
      <c r="C23" s="38" t="s">
        <v>177</v>
      </c>
      <c r="D23" s="40">
        <v>191538.03</v>
      </c>
    </row>
    <row r="24" spans="1:4" s="7" customFormat="1" ht="24" customHeight="1">
      <c r="A24" s="38" t="s">
        <v>178</v>
      </c>
      <c r="B24" s="40"/>
      <c r="C24" s="38" t="s">
        <v>178</v>
      </c>
      <c r="D24" s="45"/>
    </row>
    <row r="25" spans="1:4" s="7" customFormat="1" ht="24" customHeight="1">
      <c r="A25" s="38" t="s">
        <v>179</v>
      </c>
      <c r="B25" s="40">
        <f>B26+B27</f>
        <v>0</v>
      </c>
      <c r="C25" s="38" t="s">
        <v>180</v>
      </c>
      <c r="D25" s="45">
        <f>D26+D27</f>
        <v>0</v>
      </c>
    </row>
    <row r="26" spans="1:4" s="7" customFormat="1" ht="24" customHeight="1">
      <c r="A26" s="38" t="s">
        <v>181</v>
      </c>
      <c r="B26" s="40"/>
      <c r="C26" s="38" t="s">
        <v>177</v>
      </c>
      <c r="D26" s="45"/>
    </row>
    <row r="27" spans="1:4" s="7" customFormat="1" ht="24" customHeight="1">
      <c r="A27" s="38" t="s">
        <v>182</v>
      </c>
      <c r="B27" s="40"/>
      <c r="C27" s="38" t="s">
        <v>178</v>
      </c>
      <c r="D27" s="45"/>
    </row>
    <row r="28" spans="1:4" s="7" customFormat="1" ht="24" customHeight="1">
      <c r="A28" s="38" t="s">
        <v>183</v>
      </c>
      <c r="B28" s="40">
        <f>B29+B32+B35+B36</f>
        <v>0</v>
      </c>
      <c r="C28" s="38" t="s">
        <v>184</v>
      </c>
      <c r="D28" s="45">
        <f>D29+D30</f>
        <v>0</v>
      </c>
    </row>
    <row r="29" spans="1:4" s="7" customFormat="1" ht="24" customHeight="1">
      <c r="A29" s="38" t="s">
        <v>185</v>
      </c>
      <c r="B29" s="40">
        <f>B30+B31</f>
        <v>0</v>
      </c>
      <c r="C29" s="38" t="s">
        <v>181</v>
      </c>
      <c r="D29" s="45"/>
    </row>
    <row r="30" spans="1:4" s="7" customFormat="1" ht="24" customHeight="1">
      <c r="A30" s="38" t="s">
        <v>177</v>
      </c>
      <c r="B30" s="40"/>
      <c r="C30" s="38" t="s">
        <v>182</v>
      </c>
      <c r="D30" s="45"/>
    </row>
    <row r="31" spans="1:4" s="7" customFormat="1" ht="24" customHeight="1">
      <c r="A31" s="38" t="s">
        <v>178</v>
      </c>
      <c r="B31" s="40"/>
      <c r="C31" s="38" t="s">
        <v>186</v>
      </c>
      <c r="D31" s="45">
        <f>D32+D33</f>
        <v>0</v>
      </c>
    </row>
    <row r="32" spans="1:4" s="7" customFormat="1" ht="24" customHeight="1">
      <c r="A32" s="38" t="s">
        <v>187</v>
      </c>
      <c r="B32" s="40">
        <f>B33+B34</f>
        <v>0</v>
      </c>
      <c r="C32" s="38" t="s">
        <v>181</v>
      </c>
      <c r="D32" s="45"/>
    </row>
    <row r="33" spans="1:4" s="7" customFormat="1" ht="24" customHeight="1">
      <c r="A33" s="38" t="s">
        <v>181</v>
      </c>
      <c r="B33" s="40"/>
      <c r="C33" s="38" t="s">
        <v>182</v>
      </c>
      <c r="D33" s="45"/>
    </row>
    <row r="34" spans="1:4" s="7" customFormat="1" ht="24" customHeight="1">
      <c r="A34" s="38" t="s">
        <v>182</v>
      </c>
      <c r="B34" s="40"/>
      <c r="C34" s="38" t="s">
        <v>188</v>
      </c>
      <c r="D34" s="45"/>
    </row>
    <row r="35" spans="1:4" s="7" customFormat="1" ht="24" customHeight="1">
      <c r="A35" s="38" t="s">
        <v>189</v>
      </c>
      <c r="B35" s="40"/>
      <c r="C35" s="38" t="s">
        <v>190</v>
      </c>
      <c r="D35" s="45"/>
    </row>
    <row r="36" spans="1:4" s="7" customFormat="1" ht="24" customHeight="1">
      <c r="A36" s="38" t="s">
        <v>191</v>
      </c>
      <c r="B36" s="40"/>
      <c r="C36" s="41"/>
      <c r="D36" s="45"/>
    </row>
    <row r="37" spans="1:4" s="7" customFormat="1" ht="24" customHeight="1">
      <c r="A37" s="38"/>
      <c r="B37" s="40"/>
      <c r="C37" s="38"/>
      <c r="D37" s="45"/>
    </row>
    <row r="38" spans="1:4" s="7" customFormat="1" ht="24" customHeight="1">
      <c r="A38" s="47" t="s">
        <v>192</v>
      </c>
      <c r="B38" s="48">
        <f>B19+B21+B28</f>
        <v>6716796.17</v>
      </c>
      <c r="C38" s="47" t="s">
        <v>193</v>
      </c>
      <c r="D38" s="49">
        <f>D19+D21</f>
        <v>6716796.17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fitToHeight="1" fitToWidth="1" horizontalDpi="300" verticalDpi="3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C20" sqref="C20"/>
    </sheetView>
  </sheetViews>
  <sheetFormatPr defaultColWidth="9.28125" defaultRowHeight="12.75" customHeight="1"/>
  <cols>
    <col min="1" max="1" width="12.28125" style="7" customWidth="1"/>
    <col min="2" max="2" width="19.57421875" style="7" customWidth="1"/>
    <col min="3" max="3" width="16.00390625" style="7" customWidth="1"/>
    <col min="4" max="4" width="12.7109375" style="7" customWidth="1"/>
    <col min="5" max="5" width="12.28125" style="7" customWidth="1"/>
    <col min="6" max="6" width="11.28125" style="7" customWidth="1"/>
    <col min="7" max="7" width="9.28125" style="7" customWidth="1"/>
    <col min="8" max="8" width="13.57421875" style="7" customWidth="1"/>
    <col min="9" max="12" width="11.7109375" style="7" customWidth="1"/>
    <col min="13" max="13" width="10.421875" style="7" customWidth="1"/>
    <col min="14" max="16" width="11.7109375" style="7" customWidth="1"/>
    <col min="17" max="17" width="12.7109375" style="7" customWidth="1"/>
    <col min="18" max="18" width="9.28125" style="7" customWidth="1"/>
  </cols>
  <sheetData>
    <row r="1" spans="1:17" s="7" customFormat="1" ht="31.5" customHeight="1">
      <c r="A1" s="136" t="s">
        <v>194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s="30" customFormat="1" ht="21" customHeight="1">
      <c r="A2" s="138" t="s">
        <v>224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s="7" customFormat="1" ht="27" customHeight="1">
      <c r="A3" s="123" t="s">
        <v>49</v>
      </c>
      <c r="B3" s="123"/>
      <c r="C3" s="123" t="s">
        <v>60</v>
      </c>
      <c r="D3" s="123" t="s">
        <v>195</v>
      </c>
      <c r="E3" s="123"/>
      <c r="F3" s="123"/>
      <c r="G3" s="123" t="s">
        <v>196</v>
      </c>
      <c r="H3" s="123"/>
      <c r="I3" s="123" t="s">
        <v>197</v>
      </c>
      <c r="J3" s="123" t="s">
        <v>198</v>
      </c>
      <c r="K3" s="123" t="s">
        <v>199</v>
      </c>
      <c r="L3" s="123" t="s">
        <v>200</v>
      </c>
      <c r="M3" s="123" t="s">
        <v>201</v>
      </c>
      <c r="N3" s="123"/>
      <c r="O3" s="123"/>
      <c r="P3" s="123" t="s">
        <v>202</v>
      </c>
      <c r="Q3" s="123" t="s">
        <v>203</v>
      </c>
    </row>
    <row r="4" spans="1:17" s="7" customFormat="1" ht="48.75" customHeight="1">
      <c r="A4" s="3" t="s">
        <v>91</v>
      </c>
      <c r="B4" s="3" t="s">
        <v>92</v>
      </c>
      <c r="C4" s="123"/>
      <c r="D4" s="3" t="s">
        <v>11</v>
      </c>
      <c r="E4" s="3" t="s">
        <v>204</v>
      </c>
      <c r="F4" s="3" t="s">
        <v>205</v>
      </c>
      <c r="G4" s="3" t="s">
        <v>206</v>
      </c>
      <c r="H4" s="3" t="s">
        <v>207</v>
      </c>
      <c r="I4" s="123"/>
      <c r="J4" s="123"/>
      <c r="K4" s="123"/>
      <c r="L4" s="123"/>
      <c r="M4" s="3" t="s">
        <v>208</v>
      </c>
      <c r="N4" s="3" t="s">
        <v>209</v>
      </c>
      <c r="O4" s="3" t="s">
        <v>210</v>
      </c>
      <c r="P4" s="123"/>
      <c r="Q4" s="123"/>
    </row>
    <row r="5" spans="1:17" s="31" customFormat="1" ht="19.5" customHeight="1">
      <c r="A5" s="33" t="s">
        <v>59</v>
      </c>
      <c r="B5" s="33" t="s">
        <v>59</v>
      </c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</row>
    <row r="6" spans="1:17" s="10" customFormat="1" ht="24" customHeight="1">
      <c r="A6" s="34"/>
      <c r="B6" s="34" t="s">
        <v>60</v>
      </c>
      <c r="C6" s="34">
        <v>6525258</v>
      </c>
      <c r="D6" s="34">
        <v>6525258</v>
      </c>
      <c r="E6" s="34">
        <v>6525258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10" customFormat="1" ht="24" customHeight="1">
      <c r="A7" s="18">
        <v>205</v>
      </c>
      <c r="B7" s="18" t="s">
        <v>61</v>
      </c>
      <c r="C7" s="19">
        <v>4867508.19</v>
      </c>
      <c r="D7" s="19">
        <v>4867508.19</v>
      </c>
      <c r="E7" s="19">
        <v>4867508.19</v>
      </c>
      <c r="F7" s="1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10" customFormat="1" ht="24" customHeight="1">
      <c r="A8" s="18">
        <v>20502</v>
      </c>
      <c r="B8" s="18" t="s">
        <v>62</v>
      </c>
      <c r="C8" s="19">
        <v>4867508.19</v>
      </c>
      <c r="D8" s="19">
        <v>4867508.19</v>
      </c>
      <c r="E8" s="19">
        <v>4867508.19</v>
      </c>
      <c r="F8" s="19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32" customFormat="1" ht="24" customHeight="1">
      <c r="A9" s="22" t="s">
        <v>63</v>
      </c>
      <c r="B9" s="22" t="s">
        <v>64</v>
      </c>
      <c r="C9" s="19">
        <v>4867508.19</v>
      </c>
      <c r="D9" s="19">
        <v>4867508.19</v>
      </c>
      <c r="E9" s="19">
        <v>4867508.19</v>
      </c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s="32" customFormat="1" ht="24" customHeight="1">
      <c r="A10" s="22">
        <v>208</v>
      </c>
      <c r="B10" s="22" t="s">
        <v>65</v>
      </c>
      <c r="C10" s="19">
        <v>576747.98</v>
      </c>
      <c r="D10" s="19">
        <v>576747.98</v>
      </c>
      <c r="E10" s="19">
        <v>576747.98</v>
      </c>
      <c r="F10" s="19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32" customFormat="1" ht="24" customHeight="1">
      <c r="A11" s="24">
        <v>20805</v>
      </c>
      <c r="B11" s="22" t="s">
        <v>66</v>
      </c>
      <c r="C11" s="19">
        <v>576747.98</v>
      </c>
      <c r="D11" s="19">
        <v>576747.98</v>
      </c>
      <c r="E11" s="19">
        <v>576747.98</v>
      </c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32" customFormat="1" ht="24" customHeight="1">
      <c r="A12" s="22" t="s">
        <v>67</v>
      </c>
      <c r="B12" s="22" t="s">
        <v>68</v>
      </c>
      <c r="C12" s="19">
        <v>576747.98</v>
      </c>
      <c r="D12" s="19">
        <v>576747.98</v>
      </c>
      <c r="E12" s="19">
        <v>576747.98</v>
      </c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32" customFormat="1" ht="24" customHeight="1">
      <c r="A13" s="22" t="s">
        <v>69</v>
      </c>
      <c r="B13" s="22" t="s">
        <v>70</v>
      </c>
      <c r="C13" s="21">
        <v>355011</v>
      </c>
      <c r="D13" s="21">
        <v>355011</v>
      </c>
      <c r="E13" s="21">
        <v>355011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32" customFormat="1" ht="24" customHeight="1">
      <c r="A14" s="22" t="s">
        <v>71</v>
      </c>
      <c r="B14" s="22" t="s">
        <v>72</v>
      </c>
      <c r="C14" s="21">
        <v>355011</v>
      </c>
      <c r="D14" s="21">
        <v>355011</v>
      </c>
      <c r="E14" s="21">
        <v>355011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32" customFormat="1" ht="24" customHeight="1">
      <c r="A15" s="22" t="s">
        <v>73</v>
      </c>
      <c r="B15" s="22" t="s">
        <v>74</v>
      </c>
      <c r="C15" s="62">
        <v>317211</v>
      </c>
      <c r="D15" s="19">
        <v>272394.45</v>
      </c>
      <c r="E15" s="19">
        <v>272394.45</v>
      </c>
      <c r="F15" s="1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32" customFormat="1" ht="24" customHeight="1">
      <c r="A16" s="22" t="s">
        <v>75</v>
      </c>
      <c r="B16" s="22" t="s">
        <v>76</v>
      </c>
      <c r="C16" s="19">
        <v>37800</v>
      </c>
      <c r="D16" s="19">
        <v>35000</v>
      </c>
      <c r="E16" s="19">
        <v>35000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32" customFormat="1" ht="24" customHeight="1">
      <c r="A17" s="22">
        <v>221</v>
      </c>
      <c r="B17" s="22" t="s">
        <v>77</v>
      </c>
      <c r="C17" s="25">
        <v>725991</v>
      </c>
      <c r="D17" s="25">
        <v>725991</v>
      </c>
      <c r="E17" s="25">
        <v>725991</v>
      </c>
      <c r="F17" s="25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32" customFormat="1" ht="24" customHeight="1">
      <c r="A18" s="24">
        <v>22102</v>
      </c>
      <c r="B18" s="22" t="s">
        <v>78</v>
      </c>
      <c r="C18" s="25">
        <v>725991</v>
      </c>
      <c r="D18" s="25">
        <v>725991</v>
      </c>
      <c r="E18" s="25">
        <v>725991</v>
      </c>
      <c r="F18" s="25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32" customFormat="1" ht="24" customHeight="1">
      <c r="A19" s="22" t="s">
        <v>79</v>
      </c>
      <c r="B19" s="22" t="s">
        <v>80</v>
      </c>
      <c r="C19" s="63">
        <v>464979</v>
      </c>
      <c r="D19" s="63">
        <v>464979</v>
      </c>
      <c r="E19" s="63">
        <v>464979</v>
      </c>
      <c r="F19" s="2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32" customFormat="1" ht="24" customHeight="1">
      <c r="A20" s="22" t="s">
        <v>81</v>
      </c>
      <c r="B20" s="22" t="s">
        <v>82</v>
      </c>
      <c r="C20" s="62">
        <v>261012</v>
      </c>
      <c r="D20" s="62">
        <v>261012</v>
      </c>
      <c r="E20" s="62">
        <v>261012</v>
      </c>
      <c r="F20" s="2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</sheetData>
  <sheetProtection/>
  <mergeCells count="13">
    <mergeCell ref="L3:L4"/>
    <mergeCell ref="P3:P4"/>
    <mergeCell ref="Q3:Q4"/>
    <mergeCell ref="A1:Q1"/>
    <mergeCell ref="A2:Q2"/>
    <mergeCell ref="A3:B3"/>
    <mergeCell ref="D3:F3"/>
    <mergeCell ref="G3:H3"/>
    <mergeCell ref="M3:O3"/>
    <mergeCell ref="C3:C4"/>
    <mergeCell ref="I3:I4"/>
    <mergeCell ref="J3:J4"/>
    <mergeCell ref="K3:K4"/>
  </mergeCells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H14" sqref="H14"/>
    </sheetView>
  </sheetViews>
  <sheetFormatPr defaultColWidth="9.28125" defaultRowHeight="12.75" customHeight="1"/>
  <cols>
    <col min="1" max="1" width="12.28125" style="7" customWidth="1"/>
    <col min="2" max="2" width="29.8515625" style="7" customWidth="1"/>
    <col min="3" max="7" width="9.7109375" style="7" customWidth="1"/>
    <col min="8" max="8" width="10.7109375" style="7" customWidth="1"/>
    <col min="9" max="11" width="9.7109375" style="7" customWidth="1"/>
    <col min="12" max="12" width="9.28125" style="7" customWidth="1"/>
  </cols>
  <sheetData>
    <row r="1" spans="1:11" s="7" customFormat="1" ht="27" customHeight="1">
      <c r="A1" s="140" t="s">
        <v>211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8" customFormat="1" ht="18" customHeight="1">
      <c r="A2" s="130" t="s">
        <v>221</v>
      </c>
      <c r="B2" s="131"/>
      <c r="C2" s="131"/>
      <c r="D2" s="131"/>
      <c r="E2" s="12"/>
      <c r="F2" s="12"/>
      <c r="G2" s="12"/>
      <c r="H2" s="12"/>
      <c r="I2" s="12"/>
      <c r="J2" s="12"/>
      <c r="K2" s="28" t="s">
        <v>1</v>
      </c>
    </row>
    <row r="3" spans="1:11" s="7" customFormat="1" ht="15" customHeight="1">
      <c r="A3" s="132" t="s">
        <v>49</v>
      </c>
      <c r="B3" s="132"/>
      <c r="C3" s="132" t="s">
        <v>60</v>
      </c>
      <c r="D3" s="139" t="s">
        <v>212</v>
      </c>
      <c r="E3" s="139" t="s">
        <v>213</v>
      </c>
      <c r="F3" s="139" t="s">
        <v>214</v>
      </c>
      <c r="G3" s="132" t="s">
        <v>215</v>
      </c>
      <c r="H3" s="132" t="s">
        <v>216</v>
      </c>
      <c r="I3" s="132" t="s">
        <v>217</v>
      </c>
      <c r="J3" s="132" t="s">
        <v>218</v>
      </c>
      <c r="K3" s="132" t="s">
        <v>219</v>
      </c>
    </row>
    <row r="4" spans="1:11" s="7" customFormat="1" ht="21" customHeight="1">
      <c r="A4" s="13" t="s">
        <v>91</v>
      </c>
      <c r="B4" s="13" t="s">
        <v>220</v>
      </c>
      <c r="C4" s="132"/>
      <c r="D4" s="139"/>
      <c r="E4" s="139"/>
      <c r="F4" s="139"/>
      <c r="G4" s="139"/>
      <c r="H4" s="139"/>
      <c r="I4" s="132"/>
      <c r="J4" s="132"/>
      <c r="K4" s="132"/>
    </row>
    <row r="5" spans="1:11" s="9" customFormat="1" ht="21.75" customHeight="1">
      <c r="A5" s="14" t="s">
        <v>59</v>
      </c>
      <c r="B5" s="14" t="s">
        <v>59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</row>
    <row r="6" spans="1:11" s="10" customFormat="1" ht="17.25" customHeight="1">
      <c r="A6" s="15"/>
      <c r="B6" s="16" t="s">
        <v>60</v>
      </c>
      <c r="C6" s="34">
        <v>6525258</v>
      </c>
      <c r="D6" s="17"/>
      <c r="E6" s="34">
        <v>6525258</v>
      </c>
      <c r="F6" s="17"/>
      <c r="G6" s="17"/>
      <c r="H6" s="17"/>
      <c r="I6" s="17"/>
      <c r="J6" s="17"/>
      <c r="K6" s="17"/>
    </row>
    <row r="7" spans="1:12" s="11" customFormat="1" ht="24" customHeight="1">
      <c r="A7" s="18">
        <v>205</v>
      </c>
      <c r="B7" s="18" t="s">
        <v>61</v>
      </c>
      <c r="C7" s="19">
        <v>4867508.19</v>
      </c>
      <c r="D7" s="20"/>
      <c r="E7" s="19">
        <v>4867508.19</v>
      </c>
      <c r="F7" s="19"/>
      <c r="G7" s="21"/>
      <c r="H7" s="21"/>
      <c r="I7" s="21"/>
      <c r="J7" s="21"/>
      <c r="K7" s="21"/>
      <c r="L7" s="29"/>
    </row>
    <row r="8" spans="1:12" s="11" customFormat="1" ht="24" customHeight="1">
      <c r="A8" s="18">
        <v>20502</v>
      </c>
      <c r="B8" s="18" t="s">
        <v>62</v>
      </c>
      <c r="C8" s="19">
        <v>4867508.19</v>
      </c>
      <c r="D8" s="20"/>
      <c r="E8" s="19">
        <v>4867508.19</v>
      </c>
      <c r="F8" s="19"/>
      <c r="G8" s="21"/>
      <c r="H8" s="21"/>
      <c r="I8" s="21"/>
      <c r="J8" s="21"/>
      <c r="K8" s="21"/>
      <c r="L8" s="29"/>
    </row>
    <row r="9" spans="1:12" s="11" customFormat="1" ht="24" customHeight="1">
      <c r="A9" s="22" t="s">
        <v>63</v>
      </c>
      <c r="B9" s="22" t="s">
        <v>64</v>
      </c>
      <c r="C9" s="19">
        <v>4867508.19</v>
      </c>
      <c r="D9" s="20"/>
      <c r="E9" s="19">
        <v>4867508.19</v>
      </c>
      <c r="F9" s="19"/>
      <c r="G9" s="21"/>
      <c r="H9" s="21"/>
      <c r="I9" s="21"/>
      <c r="J9" s="21"/>
      <c r="K9" s="21"/>
      <c r="L9" s="29"/>
    </row>
    <row r="10" spans="1:12" s="11" customFormat="1" ht="24" customHeight="1">
      <c r="A10" s="22">
        <v>208</v>
      </c>
      <c r="B10" s="22" t="s">
        <v>65</v>
      </c>
      <c r="C10" s="19">
        <v>576747.98</v>
      </c>
      <c r="D10" s="23"/>
      <c r="E10" s="19">
        <v>576747.98</v>
      </c>
      <c r="F10" s="19"/>
      <c r="G10" s="21"/>
      <c r="H10" s="21"/>
      <c r="I10" s="21"/>
      <c r="J10" s="21"/>
      <c r="K10" s="21"/>
      <c r="L10" s="29"/>
    </row>
    <row r="11" spans="1:12" s="11" customFormat="1" ht="24" customHeight="1">
      <c r="A11" s="24">
        <v>20805</v>
      </c>
      <c r="B11" s="22" t="s">
        <v>66</v>
      </c>
      <c r="C11" s="19">
        <v>576747.98</v>
      </c>
      <c r="D11" s="23"/>
      <c r="E11" s="19">
        <v>576747.98</v>
      </c>
      <c r="F11" s="19"/>
      <c r="G11" s="21"/>
      <c r="H11" s="21"/>
      <c r="I11" s="21"/>
      <c r="J11" s="21"/>
      <c r="K11" s="21"/>
      <c r="L11" s="29"/>
    </row>
    <row r="12" spans="1:12" s="11" customFormat="1" ht="24" customHeight="1">
      <c r="A12" s="22" t="s">
        <v>67</v>
      </c>
      <c r="B12" s="22" t="s">
        <v>68</v>
      </c>
      <c r="C12" s="19">
        <v>576747.98</v>
      </c>
      <c r="D12" s="23"/>
      <c r="E12" s="19">
        <v>576747.98</v>
      </c>
      <c r="F12" s="19"/>
      <c r="G12" s="21"/>
      <c r="H12" s="21"/>
      <c r="I12" s="21"/>
      <c r="J12" s="21"/>
      <c r="K12" s="21"/>
      <c r="L12" s="29"/>
    </row>
    <row r="13" spans="1:12" s="11" customFormat="1" ht="24" customHeight="1">
      <c r="A13" s="22" t="s">
        <v>69</v>
      </c>
      <c r="B13" s="22" t="s">
        <v>70</v>
      </c>
      <c r="C13" s="21">
        <v>355011</v>
      </c>
      <c r="D13" s="21"/>
      <c r="E13" s="21">
        <v>355011</v>
      </c>
      <c r="F13" s="21"/>
      <c r="G13" s="21"/>
      <c r="H13" s="21"/>
      <c r="I13" s="21"/>
      <c r="J13" s="21"/>
      <c r="K13" s="21"/>
      <c r="L13" s="29"/>
    </row>
    <row r="14" spans="1:12" s="11" customFormat="1" ht="24" customHeight="1">
      <c r="A14" s="22" t="s">
        <v>71</v>
      </c>
      <c r="B14" s="22" t="s">
        <v>72</v>
      </c>
      <c r="C14" s="21">
        <v>355011</v>
      </c>
      <c r="D14" s="21"/>
      <c r="E14" s="21">
        <v>355011</v>
      </c>
      <c r="F14" s="21"/>
      <c r="G14" s="21"/>
      <c r="H14" s="21"/>
      <c r="I14" s="21"/>
      <c r="J14" s="21"/>
      <c r="K14" s="21"/>
      <c r="L14" s="29"/>
    </row>
    <row r="15" spans="1:12" s="11" customFormat="1" ht="24" customHeight="1">
      <c r="A15" s="22" t="s">
        <v>73</v>
      </c>
      <c r="B15" s="22" t="s">
        <v>74</v>
      </c>
      <c r="C15" s="62">
        <v>317211</v>
      </c>
      <c r="D15" s="23"/>
      <c r="E15" s="62">
        <v>317211</v>
      </c>
      <c r="F15" s="19"/>
      <c r="G15" s="21"/>
      <c r="H15" s="21"/>
      <c r="I15" s="21"/>
      <c r="J15" s="21"/>
      <c r="K15" s="21"/>
      <c r="L15" s="29"/>
    </row>
    <row r="16" spans="1:12" s="11" customFormat="1" ht="24" customHeight="1">
      <c r="A16" s="22" t="s">
        <v>75</v>
      </c>
      <c r="B16" s="22" t="s">
        <v>76</v>
      </c>
      <c r="C16" s="19">
        <v>37800</v>
      </c>
      <c r="D16" s="23"/>
      <c r="E16" s="19">
        <v>37800</v>
      </c>
      <c r="F16" s="19"/>
      <c r="G16" s="21"/>
      <c r="H16" s="21"/>
      <c r="I16" s="21"/>
      <c r="J16" s="21"/>
      <c r="K16" s="21"/>
      <c r="L16" s="29"/>
    </row>
    <row r="17" spans="1:12" s="11" customFormat="1" ht="24" customHeight="1">
      <c r="A17" s="22">
        <v>221</v>
      </c>
      <c r="B17" s="22" t="s">
        <v>77</v>
      </c>
      <c r="C17" s="25">
        <v>725991</v>
      </c>
      <c r="D17" s="26"/>
      <c r="E17" s="25">
        <v>725991</v>
      </c>
      <c r="F17" s="25"/>
      <c r="G17" s="21"/>
      <c r="H17" s="21"/>
      <c r="I17" s="21"/>
      <c r="J17" s="21"/>
      <c r="K17" s="21"/>
      <c r="L17" s="29"/>
    </row>
    <row r="18" spans="1:12" s="11" customFormat="1" ht="24" customHeight="1">
      <c r="A18" s="24">
        <v>22102</v>
      </c>
      <c r="B18" s="22" t="s">
        <v>78</v>
      </c>
      <c r="C18" s="25">
        <v>725991</v>
      </c>
      <c r="D18" s="26"/>
      <c r="E18" s="25">
        <v>725991</v>
      </c>
      <c r="F18" s="25"/>
      <c r="G18" s="21"/>
      <c r="H18" s="21"/>
      <c r="I18" s="21"/>
      <c r="J18" s="21"/>
      <c r="K18" s="21"/>
      <c r="L18" s="29"/>
    </row>
    <row r="19" spans="1:12" s="11" customFormat="1" ht="24" customHeight="1">
      <c r="A19" s="22" t="s">
        <v>79</v>
      </c>
      <c r="B19" s="22" t="s">
        <v>80</v>
      </c>
      <c r="C19" s="63">
        <v>464979</v>
      </c>
      <c r="D19" s="26"/>
      <c r="E19" s="63">
        <v>464979</v>
      </c>
      <c r="F19" s="27"/>
      <c r="G19" s="21"/>
      <c r="H19" s="21"/>
      <c r="I19" s="21"/>
      <c r="J19" s="21"/>
      <c r="K19" s="21"/>
      <c r="L19" s="29"/>
    </row>
    <row r="20" spans="1:12" s="11" customFormat="1" ht="24" customHeight="1">
      <c r="A20" s="22" t="s">
        <v>81</v>
      </c>
      <c r="B20" s="22" t="s">
        <v>82</v>
      </c>
      <c r="C20" s="62">
        <v>261012</v>
      </c>
      <c r="D20" s="21"/>
      <c r="E20" s="62">
        <v>261012</v>
      </c>
      <c r="F20" s="23"/>
      <c r="G20" s="21"/>
      <c r="H20" s="21"/>
      <c r="I20" s="21"/>
      <c r="J20" s="21"/>
      <c r="K20" s="21"/>
      <c r="L20" s="29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fitToHeight="1" fitToWidth="1"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Administrator</cp:lastModifiedBy>
  <cp:lastPrinted>2021-06-03T03:45:48Z</cp:lastPrinted>
  <dcterms:created xsi:type="dcterms:W3CDTF">2019-01-07T02:49:44Z</dcterms:created>
  <dcterms:modified xsi:type="dcterms:W3CDTF">2021-06-03T03:47:48Z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