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5"/>
  </bookViews>
  <sheets>
    <sheet name="表1-财政拨款收支预算表" sheetId="1" r:id="rId1"/>
    <sheet name="表2-财政拨款支出总表" sheetId="2" r:id="rId2"/>
    <sheet name="表3-一般公共预算支出总表" sheetId="3" r:id="rId3"/>
    <sheet name="表4-一般公共预算基本支出表" sheetId="4" r:id="rId4"/>
    <sheet name="表5三公经费预算支出表" sheetId="5" r:id="rId5"/>
    <sheet name="表6-政府性基金预算财政拨款支出表" sheetId="6" r:id="rId6"/>
    <sheet name="表7-部门收支预算表" sheetId="7" r:id="rId7"/>
    <sheet name="表8-部门收入总表" sheetId="8" r:id="rId8"/>
    <sheet name="表9-部门财务支出预算表" sheetId="9" r:id="rId9"/>
  </sheets>
  <definedNames/>
  <calcPr fullCalcOnLoad="1"/>
</workbook>
</file>

<file path=xl/sharedStrings.xml><?xml version="1.0" encoding="utf-8"?>
<sst xmlns="http://schemas.openxmlformats.org/spreadsheetml/2006/main" count="463" uniqueCount="272">
  <si>
    <t>财政拨款收支总表</t>
  </si>
  <si>
    <t>填报单位名称：大武口区委员会办公室</t>
  </si>
  <si>
    <t>单位：元</t>
  </si>
  <si>
    <t>收                  入</t>
  </si>
  <si>
    <t>支                 出</t>
  </si>
  <si>
    <t>项 目</t>
  </si>
  <si>
    <t>预算数</t>
  </si>
  <si>
    <t>项目（按功能分类）</t>
  </si>
  <si>
    <t>一般公共预算
财政拨款</t>
  </si>
  <si>
    <t>政府性基金预算
财政拨款</t>
  </si>
  <si>
    <t>一、本年收入</t>
  </si>
  <si>
    <t>一、本年支出</t>
  </si>
  <si>
    <t>小计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</si>
  <si>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</si>
  <si>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</si>
  <si>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</si>
  <si>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</si>
  <si>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</si>
  <si>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</si>
  <si>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</si>
  <si>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</si>
  <si>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</si>
  <si>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</si>
  <si>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</si>
  <si>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</si>
  <si>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</si>
  <si>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</si>
  <si>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</si>
  <si>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</si>
  <si>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</si>
  <si>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</si>
  <si>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</si>
  <si>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</si>
  <si>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</si>
  <si>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</si>
  <si>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</si>
  <si>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</si>
  <si>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</si>
  <si>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</si>
  <si>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</si>
  <si>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</si>
  <si>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</si>
  <si>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</si>
  <si>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</si>
  <si>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</si>
  <si>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</si>
  <si>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r>
      <t>收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入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总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计</t>
    </r>
  </si>
  <si>
    <t>支  出  总  计</t>
  </si>
  <si>
    <t xml:space="preserve">财政拨款支出总表
</t>
  </si>
  <si>
    <t>填报单位名称：   大武口区委办公室                                                                                                    单位：元</t>
  </si>
  <si>
    <t>功能分类科目</t>
  </si>
  <si>
    <t>总计</t>
  </si>
  <si>
    <t>一般公共预算财政拨款</t>
  </si>
  <si>
    <t>功能科目编码</t>
  </si>
  <si>
    <t>功能科目名称</t>
  </si>
  <si>
    <t>经费拨款</t>
  </si>
  <si>
    <t>纳入预算管理的非税收入安排</t>
  </si>
  <si>
    <t>自治区一般性转移支付</t>
  </si>
  <si>
    <t>自治区专项转移支付</t>
  </si>
  <si>
    <t>市级专项转移支付</t>
  </si>
  <si>
    <t>**</t>
  </si>
  <si>
    <t>合计</t>
  </si>
  <si>
    <t>201</t>
  </si>
  <si>
    <t xml:space="preserve"> 一般公共服务支出</t>
  </si>
  <si>
    <t>20131</t>
  </si>
  <si>
    <t>党委办公厅（室）及相关机构事务</t>
  </si>
  <si>
    <t>2013101</t>
  </si>
  <si>
    <t>行政运行</t>
  </si>
  <si>
    <t>2013102</t>
  </si>
  <si>
    <t>一般行政管理事务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</si>
  <si>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</si>
  <si>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</si>
  <si>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</si>
  <si>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</si>
  <si>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</si>
  <si>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</si>
  <si>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</si>
  <si>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</si>
  <si>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</si>
  <si>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</si>
  <si>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</si>
  <si>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</si>
  <si>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</si>
  <si>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</si>
  <si>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</si>
  <si>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</si>
  <si>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</si>
  <si>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</si>
  <si>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</si>
  <si>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</si>
  <si>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</si>
  <si>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</si>
  <si>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</si>
  <si>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</si>
  <si>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</si>
  <si>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</si>
  <si>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一般公共预算支出总表</t>
  </si>
  <si>
    <t>填报单位名称： 大武口区委办公室                                                                                                                              单位：元</t>
  </si>
  <si>
    <t>2019年执行数</t>
  </si>
  <si>
    <t>2020年预算数</t>
  </si>
  <si>
    <t>2020年预算数与2019年
执行数</t>
  </si>
  <si>
    <t>基本支出</t>
  </si>
  <si>
    <t>项目支出</t>
  </si>
  <si>
    <t>增减额</t>
  </si>
  <si>
    <t>增减%</t>
  </si>
  <si>
    <t>科目编码</t>
  </si>
  <si>
    <t>科目名称</t>
  </si>
  <si>
    <t>1</t>
  </si>
  <si>
    <t>4,033,349.50</t>
  </si>
  <si>
    <r>
      <t>3</t>
    </r>
    <r>
      <rPr>
        <sz val="9"/>
        <rFont val="宋体"/>
        <family val="0"/>
      </rPr>
      <t>，189，918.00</t>
    </r>
  </si>
  <si>
    <r>
      <t>2</t>
    </r>
    <r>
      <rPr>
        <sz val="9"/>
        <color indexed="8"/>
        <rFont val="宋体"/>
        <family val="0"/>
      </rPr>
      <t>，929.918.00</t>
    </r>
  </si>
  <si>
    <t>一般公共预算基本支出表</t>
  </si>
  <si>
    <t xml:space="preserve">填报单位名称： 大武口区委办公室 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</si>
  <si>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</si>
  <si>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</si>
  <si>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</si>
  <si>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</si>
  <si>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</si>
  <si>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</si>
  <si>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一、工资福利支出</t>
  </si>
  <si>
    <t>30101</t>
  </si>
  <si>
    <t>基本工资</t>
  </si>
  <si>
    <t>30102</t>
  </si>
  <si>
    <t>津贴补贴</t>
  </si>
  <si>
    <t>津贴补贴（住房补贴）</t>
  </si>
  <si>
    <t>30103</t>
  </si>
  <si>
    <t>奖金</t>
  </si>
  <si>
    <t>30112</t>
  </si>
  <si>
    <t>其他社会保障缴费</t>
  </si>
  <si>
    <t>30199</t>
  </si>
  <si>
    <t>其他工资福利支出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</si>
  <si>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</si>
  <si>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</si>
  <si>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</si>
  <si>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</si>
  <si>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</si>
  <si>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</si>
  <si>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30114</t>
  </si>
  <si>
    <t>医疗费</t>
  </si>
  <si>
    <t>30113</t>
  </si>
  <si>
    <t>302</t>
  </si>
  <si>
    <t>二、商品和服务支出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</si>
  <si>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</si>
  <si>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</si>
  <si>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</si>
  <si>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</si>
  <si>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</si>
  <si>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</si>
  <si>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</si>
  <si>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</si>
  <si>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30214</t>
  </si>
  <si>
    <t>租赁费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</si>
  <si>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</si>
  <si>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</si>
  <si>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</si>
  <si>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</si>
  <si>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</si>
  <si>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</si>
  <si>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</si>
  <si>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</si>
  <si>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</si>
  <si>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</si>
  <si>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</si>
  <si>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</si>
  <si>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</si>
  <si>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</si>
  <si>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</si>
  <si>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三、对个人和家庭的补助</t>
  </si>
  <si>
    <t>30399</t>
  </si>
  <si>
    <t>其他对个人和家庭的补助</t>
  </si>
  <si>
    <t>30301</t>
  </si>
  <si>
    <t>离休费</t>
  </si>
  <si>
    <t>310</t>
  </si>
  <si>
    <t>四、资本性支出</t>
  </si>
  <si>
    <t xml:space="preserve"> </t>
  </si>
  <si>
    <t>31002</t>
  </si>
  <si>
    <t>办公设备购置</t>
  </si>
  <si>
    <t>一般公共预算“三公”经费支出表</t>
  </si>
  <si>
    <t>预算单位</t>
  </si>
  <si>
    <t>2019年预算数</t>
  </si>
  <si>
    <t>因公
出国（境）</t>
  </si>
  <si>
    <t>公务用车购置及运行费</t>
  </si>
  <si>
    <t>公务
接待费</t>
  </si>
  <si>
    <t>公务车辆
购置费</t>
  </si>
  <si>
    <t>公车运行维护费</t>
  </si>
  <si>
    <t>公务车辆购置费</t>
  </si>
  <si>
    <t xml:space="preserve">大武口区委办公室 </t>
  </si>
  <si>
    <t>政府性基金预算支出表</t>
  </si>
  <si>
    <t xml:space="preserve">填报单位名称：大武口区委办公室 </t>
  </si>
  <si>
    <t>2019年
执行数
（决算数）</t>
  </si>
  <si>
    <t>2020年预算数与2019年执行数（决算数）</t>
  </si>
  <si>
    <t>支出功能分类科目编码</t>
  </si>
  <si>
    <t>人员经费</t>
  </si>
  <si>
    <t>日常公用
经费</t>
  </si>
  <si>
    <t>部门收支总表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</si>
  <si>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</si>
  <si>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</si>
  <si>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</si>
  <si>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</si>
  <si>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</si>
  <si>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</si>
  <si>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</si>
  <si>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</si>
  <si>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</si>
  <si>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</si>
  <si>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</si>
  <si>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</si>
  <si>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</si>
  <si>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</si>
  <si>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</si>
  <si>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</si>
  <si>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</si>
  <si>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</si>
  <si>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</si>
  <si>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</si>
  <si>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</si>
  <si>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</si>
  <si>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</si>
  <si>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</si>
  <si>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</si>
  <si>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</si>
  <si>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</si>
  <si>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</si>
  <si>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</si>
  <si>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</si>
  <si>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</si>
  <si>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</si>
  <si>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</si>
  <si>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</si>
  <si>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</si>
  <si>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</si>
  <si>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</si>
  <si>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</si>
  <si>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</si>
  <si>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</si>
  <si>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</si>
  <si>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</si>
  <si>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</si>
  <si>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</si>
  <si>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</si>
  <si>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</si>
  <si>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</si>
  <si>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</si>
  <si>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部门收入总表</t>
  </si>
  <si>
    <t xml:space="preserve"> 填报单位名称：  大武口区委办公室                                                                          单位：元                                                                   </t>
  </si>
  <si>
    <t>财政拨款收入</t>
  </si>
  <si>
    <t>事业单位经营收入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</si>
  <si>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</si>
  <si>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</si>
  <si>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</si>
  <si>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</si>
  <si>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</si>
  <si>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</si>
  <si>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</si>
  <si>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</si>
  <si>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</si>
  <si>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</si>
  <si>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</si>
  <si>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</si>
  <si>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</si>
  <si>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</si>
  <si>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部门支出总表</t>
  </si>
  <si>
    <t xml:space="preserve">填报单位名称：大武口区委办公室       </t>
  </si>
  <si>
    <t>行政支出</t>
  </si>
  <si>
    <t>事业支出</t>
  </si>
  <si>
    <t>经营支出</t>
  </si>
  <si>
    <t>上缴上级
支出</t>
  </si>
  <si>
    <t>对附属单位
补助支出</t>
  </si>
  <si>
    <t>投资支出</t>
  </si>
  <si>
    <t>债务还本
支出</t>
  </si>
  <si>
    <t>其他支出</t>
  </si>
  <si>
    <t xml:space="preserve">科目名称
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</si>
</sst>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_ "/>
    <numFmt numFmtId="181" formatCode="#,##0_ "/>
    <numFmt numFmtId="182" formatCode="#,##0.00_ "/>
    <numFmt numFmtId="183" formatCode="0_);[Red]\(0\)"/>
    <numFmt numFmtId="184" formatCode="#,##0;[Red]#,##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8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Courier New"/>
      <family val="3"/>
    </font>
    <font>
      <b/>
      <sz val="24"/>
      <color indexed="8"/>
      <name val="宋体"/>
      <family val="0"/>
    </font>
    <font>
      <b/>
      <sz val="11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Trial"/>
      <family val="2"/>
    </font>
    <font>
      <sz val="9"/>
      <name val="Trial"/>
      <family val="2"/>
    </font>
    <font>
      <sz val="9"/>
      <color indexed="8"/>
      <name val="Arial"/>
      <family val="2"/>
    </font>
    <font>
      <b/>
      <sz val="11"/>
      <color indexed="63"/>
      <name val="等线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8"/>
      <color indexed="54"/>
      <name val="等线 Light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11"/>
      <color indexed="20"/>
      <name val="等线"/>
      <family val="0"/>
    </font>
    <font>
      <u val="single"/>
      <sz val="11"/>
      <color indexed="20"/>
      <name val="宋体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b/>
      <sz val="9"/>
      <color indexed="8"/>
      <name val="Courier New"/>
      <family val="3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6" fillId="3" borderId="0" applyNumberFormat="0" applyBorder="0" applyAlignment="0" applyProtection="0"/>
    <xf numFmtId="0" fontId="31" fillId="2" borderId="1" applyNumberFormat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4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29" fillId="9" borderId="0" applyNumberFormat="0" applyBorder="0" applyAlignment="0" applyProtection="0"/>
    <xf numFmtId="0" fontId="38" fillId="0" borderId="5" applyNumberFormat="0" applyFill="0" applyAlignment="0" applyProtection="0"/>
    <xf numFmtId="0" fontId="29" fillId="2" borderId="0" applyNumberFormat="0" applyBorder="0" applyAlignment="0" applyProtection="0"/>
    <xf numFmtId="0" fontId="27" fillId="4" borderId="6" applyNumberFormat="0" applyAlignment="0" applyProtection="0"/>
    <xf numFmtId="0" fontId="34" fillId="10" borderId="0" applyNumberFormat="0" applyBorder="0" applyAlignment="0" applyProtection="0"/>
    <xf numFmtId="0" fontId="44" fillId="4" borderId="1" applyNumberFormat="0" applyAlignment="0" applyProtection="0"/>
    <xf numFmtId="0" fontId="45" fillId="11" borderId="7" applyNumberFormat="0" applyAlignment="0" applyProtection="0"/>
    <xf numFmtId="0" fontId="6" fillId="12" borderId="0" applyNumberFormat="0" applyBorder="0" applyAlignment="0" applyProtection="0"/>
    <xf numFmtId="0" fontId="29" fillId="13" borderId="0" applyNumberFormat="0" applyBorder="0" applyAlignment="0" applyProtection="0"/>
    <xf numFmtId="0" fontId="42" fillId="0" borderId="8" applyNumberFormat="0" applyFill="0" applyAlignment="0" applyProtection="0"/>
    <xf numFmtId="0" fontId="37" fillId="0" borderId="9" applyNumberFormat="0" applyFill="0" applyAlignment="0" applyProtection="0"/>
    <xf numFmtId="0" fontId="34" fillId="9" borderId="0" applyNumberFormat="0" applyBorder="0" applyAlignment="0" applyProtection="0"/>
    <xf numFmtId="0" fontId="46" fillId="12" borderId="0" applyNumberFormat="0" applyBorder="0" applyAlignment="0" applyProtection="0"/>
    <xf numFmtId="0" fontId="43" fillId="10" borderId="0" applyNumberFormat="0" applyBorder="0" applyAlignment="0" applyProtection="0"/>
    <xf numFmtId="0" fontId="30" fillId="14" borderId="0" applyNumberFormat="0" applyBorder="0" applyAlignment="0" applyProtection="0"/>
    <xf numFmtId="0" fontId="6" fillId="8" borderId="0" applyNumberFormat="0" applyBorder="0" applyAlignment="0" applyProtection="0"/>
    <xf numFmtId="0" fontId="2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30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34" fillId="16" borderId="0" applyNumberFormat="0" applyBorder="0" applyAlignment="0" applyProtection="0"/>
    <xf numFmtId="0" fontId="29" fillId="18" borderId="0" applyNumberFormat="0" applyBorder="0" applyAlignment="0" applyProtection="0"/>
    <xf numFmtId="0" fontId="6" fillId="8" borderId="0" applyNumberFormat="0" applyBorder="0" applyAlignment="0" applyProtection="0"/>
    <xf numFmtId="0" fontId="34" fillId="2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6" fillId="4" borderId="0" applyNumberFormat="0" applyBorder="0" applyAlignment="0" applyProtection="0"/>
    <xf numFmtId="0" fontId="34" fillId="3" borderId="0" applyNumberFormat="0" applyBorder="0" applyAlignment="0" applyProtection="0"/>
    <xf numFmtId="0" fontId="29" fillId="4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0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2" borderId="0" applyNumberFormat="0" applyBorder="0" applyAlignment="0" applyProtection="0"/>
    <xf numFmtId="0" fontId="34" fillId="10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20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18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81" fontId="8" fillId="0" borderId="11" xfId="0" applyNumberFormat="1" applyFont="1" applyFill="1" applyBorder="1" applyAlignment="1" applyProtection="1">
      <alignment vertical="center"/>
      <protection/>
    </xf>
    <xf numFmtId="182" fontId="8" fillId="0" borderId="11" xfId="0" applyNumberFormat="1" applyFont="1" applyFill="1" applyBorder="1" applyAlignment="1" applyProtection="1">
      <alignment horizontal="left" vertical="center"/>
      <protection/>
    </xf>
    <xf numFmtId="181" fontId="9" fillId="0" borderId="11" xfId="0" applyNumberFormat="1" applyFont="1" applyFill="1" applyBorder="1" applyAlignment="1" applyProtection="1">
      <alignment vertical="center"/>
      <protection/>
    </xf>
    <xf numFmtId="181" fontId="9" fillId="0" borderId="11" xfId="0" applyNumberFormat="1" applyFont="1" applyFill="1" applyBorder="1" applyAlignment="1" applyProtection="1">
      <alignment/>
      <protection/>
    </xf>
    <xf numFmtId="49" fontId="10" fillId="0" borderId="12" xfId="0" applyNumberFormat="1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 wrapText="1"/>
      <protection/>
    </xf>
    <xf numFmtId="181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vertical="center"/>
      <protection/>
    </xf>
    <xf numFmtId="1" fontId="8" fillId="0" borderId="12" xfId="0" applyNumberFormat="1" applyFont="1" applyFill="1" applyBorder="1" applyAlignment="1" applyProtection="1">
      <alignment vertical="center" wrapText="1"/>
      <protection/>
    </xf>
    <xf numFmtId="182" fontId="8" fillId="0" borderId="11" xfId="0" applyNumberFormat="1" applyFont="1" applyFill="1" applyBorder="1" applyAlignment="1" applyProtection="1">
      <alignment horizontal="left"/>
      <protection/>
    </xf>
    <xf numFmtId="181" fontId="9" fillId="0" borderId="13" xfId="0" applyNumberFormat="1" applyFont="1" applyFill="1" applyBorder="1" applyAlignment="1" applyProtection="1">
      <alignment/>
      <protection/>
    </xf>
    <xf numFmtId="182" fontId="8" fillId="0" borderId="14" xfId="0" applyNumberFormat="1" applyFont="1" applyFill="1" applyBorder="1" applyAlignment="1" applyProtection="1">
      <alignment horizontal="left"/>
      <protection/>
    </xf>
    <xf numFmtId="181" fontId="10" fillId="0" borderId="12" xfId="0" applyNumberFormat="1" applyFont="1" applyFill="1" applyBorder="1" applyAlignment="1" applyProtection="1">
      <alignment vertical="center" wrapText="1"/>
      <protection/>
    </xf>
    <xf numFmtId="49" fontId="8" fillId="0" borderId="12" xfId="0" applyNumberFormat="1" applyFont="1" applyFill="1" applyBorder="1" applyAlignment="1" applyProtection="1">
      <alignment vertical="center"/>
      <protection/>
    </xf>
    <xf numFmtId="181" fontId="8" fillId="0" borderId="12" xfId="0" applyNumberFormat="1" applyFont="1" applyFill="1" applyBorder="1" applyAlignment="1" applyProtection="1">
      <alignment vertical="center" wrapText="1"/>
      <protection/>
    </xf>
    <xf numFmtId="182" fontId="8" fillId="0" borderId="11" xfId="0" applyNumberFormat="1" applyFont="1" applyFill="1" applyBorder="1" applyAlignment="1" applyProtection="1">
      <alignment horizontal="left"/>
      <protection/>
    </xf>
    <xf numFmtId="1" fontId="8" fillId="0" borderId="12" xfId="0" applyNumberFormat="1" applyFont="1" applyFill="1" applyBorder="1" applyAlignment="1" applyProtection="1">
      <alignment vertical="center" wrapText="1"/>
      <protection/>
    </xf>
    <xf numFmtId="182" fontId="8" fillId="0" borderId="15" xfId="0" applyNumberFormat="1" applyFont="1" applyFill="1" applyBorder="1" applyAlignment="1" applyProtection="1">
      <alignment horizontal="left"/>
      <protection/>
    </xf>
    <xf numFmtId="181" fontId="10" fillId="0" borderId="12" xfId="0" applyNumberFormat="1" applyFont="1" applyFill="1" applyBorder="1" applyAlignment="1" applyProtection="1">
      <alignment vertical="center"/>
      <protection/>
    </xf>
    <xf numFmtId="181" fontId="9" fillId="0" borderId="16" xfId="0" applyNumberFormat="1" applyFont="1" applyFill="1" applyBorder="1" applyAlignment="1" applyProtection="1">
      <alignment/>
      <protection/>
    </xf>
    <xf numFmtId="49" fontId="8" fillId="0" borderId="17" xfId="0" applyNumberFormat="1" applyFont="1" applyFill="1" applyBorder="1" applyAlignment="1" applyProtection="1">
      <alignment vertical="center"/>
      <protection/>
    </xf>
    <xf numFmtId="1" fontId="8" fillId="0" borderId="17" xfId="0" applyNumberFormat="1" applyFont="1" applyFill="1" applyBorder="1" applyAlignment="1" applyProtection="1">
      <alignment vertical="center" wrapText="1"/>
      <protection/>
    </xf>
    <xf numFmtId="182" fontId="8" fillId="0" borderId="18" xfId="0" applyNumberFormat="1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1" fontId="8" fillId="0" borderId="11" xfId="0" applyNumberFormat="1" applyFont="1" applyFill="1" applyBorder="1" applyAlignment="1" applyProtection="1">
      <alignment vertical="center" wrapText="1"/>
      <protection/>
    </xf>
    <xf numFmtId="182" fontId="8" fillId="0" borderId="11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180" fontId="9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182" fontId="17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left" wrapText="1"/>
      <protection/>
    </xf>
    <xf numFmtId="182" fontId="9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82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wrapText="1"/>
      <protection/>
    </xf>
    <xf numFmtId="4" fontId="9" fillId="0" borderId="12" xfId="0" applyNumberFormat="1" applyFont="1" applyBorder="1" applyAlignment="1" applyProtection="1">
      <alignment horizont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 horizontal="left" vertical="center"/>
      <protection/>
    </xf>
    <xf numFmtId="181" fontId="16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/>
      <protection/>
    </xf>
    <xf numFmtId="181" fontId="9" fillId="0" borderId="11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19" fillId="0" borderId="11" xfId="0" applyFont="1" applyBorder="1" applyAlignment="1" applyProtection="1">
      <alignment horizontal="center" vertical="center"/>
      <protection/>
    </xf>
    <xf numFmtId="181" fontId="16" fillId="3" borderId="11" xfId="0" applyNumberFormat="1" applyFont="1" applyFill="1" applyBorder="1" applyAlignment="1" applyProtection="1">
      <alignment horizontal="right" vertical="center"/>
      <protection/>
    </xf>
    <xf numFmtId="9" fontId="16" fillId="3" borderId="11" xfId="0" applyNumberFormat="1" applyFont="1" applyFill="1" applyBorder="1" applyAlignment="1" applyProtection="1">
      <alignment horizontal="right" vertical="center"/>
      <protection/>
    </xf>
    <xf numFmtId="9" fontId="9" fillId="0" borderId="11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/>
    </xf>
    <xf numFmtId="180" fontId="8" fillId="0" borderId="17" xfId="0" applyNumberFormat="1" applyFont="1" applyFill="1" applyBorder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/>
      <protection/>
    </xf>
    <xf numFmtId="180" fontId="8" fillId="0" borderId="11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9" fillId="0" borderId="11" xfId="0" applyFont="1" applyFill="1" applyBorder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 horizontal="center" vertical="center"/>
      <protection/>
    </xf>
    <xf numFmtId="181" fontId="16" fillId="0" borderId="11" xfId="0" applyNumberFormat="1" applyFont="1" applyFill="1" applyBorder="1" applyAlignment="1" applyProtection="1">
      <alignment horizontal="center" vertical="center"/>
      <protection/>
    </xf>
    <xf numFmtId="181" fontId="9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3" fontId="9" fillId="0" borderId="11" xfId="0" applyNumberFormat="1" applyFont="1" applyFill="1" applyBorder="1" applyAlignment="1" applyProtection="1">
      <alignment horizontal="left" vertical="center" wrapText="1"/>
      <protection/>
    </xf>
    <xf numFmtId="181" fontId="9" fillId="0" borderId="11" xfId="0" applyNumberFormat="1" applyFont="1" applyFill="1" applyBorder="1" applyAlignment="1" applyProtection="1">
      <alignment horizontal="center"/>
      <protection/>
    </xf>
    <xf numFmtId="181" fontId="9" fillId="0" borderId="22" xfId="0" applyNumberFormat="1" applyFont="1" applyFill="1" applyBorder="1" applyAlignment="1" applyProtection="1">
      <alignment horizontal="center" vertical="center"/>
      <protection/>
    </xf>
    <xf numFmtId="181" fontId="9" fillId="0" borderId="22" xfId="0" applyNumberFormat="1" applyFont="1" applyFill="1" applyBorder="1" applyAlignment="1" applyProtection="1">
      <alignment horizontal="center" vertical="center"/>
      <protection/>
    </xf>
    <xf numFmtId="49" fontId="9" fillId="0" borderId="23" xfId="0" applyNumberFormat="1" applyFont="1" applyFill="1" applyBorder="1" applyAlignment="1" applyProtection="1">
      <alignment horizontal="left" vertical="center"/>
      <protection/>
    </xf>
    <xf numFmtId="3" fontId="9" fillId="0" borderId="23" xfId="0" applyNumberFormat="1" applyFont="1" applyFill="1" applyBorder="1" applyAlignment="1" applyProtection="1">
      <alignment horizontal="left" vertical="center" wrapText="1"/>
      <protection/>
    </xf>
    <xf numFmtId="181" fontId="9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3" fontId="9" fillId="0" borderId="12" xfId="0" applyNumberFormat="1" applyFont="1" applyFill="1" applyBorder="1" applyAlignment="1" applyProtection="1">
      <alignment horizontal="left" vertical="center" wrapText="1"/>
      <protection/>
    </xf>
    <xf numFmtId="181" fontId="9" fillId="0" borderId="15" xfId="0" applyNumberFormat="1" applyFont="1" applyFill="1" applyBorder="1" applyAlignment="1" applyProtection="1">
      <alignment horizontal="center"/>
      <protection/>
    </xf>
    <xf numFmtId="181" fontId="9" fillId="0" borderId="16" xfId="0" applyNumberFormat="1" applyFont="1" applyFill="1" applyBorder="1" applyAlignment="1" applyProtection="1">
      <alignment horizontal="center"/>
      <protection/>
    </xf>
    <xf numFmtId="181" fontId="9" fillId="0" borderId="24" xfId="0" applyNumberFormat="1" applyFont="1" applyFill="1" applyBorder="1" applyAlignment="1" applyProtection="1">
      <alignment horizontal="center"/>
      <protection/>
    </xf>
    <xf numFmtId="49" fontId="16" fillId="0" borderId="12" xfId="0" applyNumberFormat="1" applyFont="1" applyFill="1" applyBorder="1" applyAlignment="1" applyProtection="1">
      <alignment horizontal="left" vertical="center"/>
      <protection/>
    </xf>
    <xf numFmtId="3" fontId="16" fillId="0" borderId="12" xfId="0" applyNumberFormat="1" applyFont="1" applyFill="1" applyBorder="1" applyAlignment="1" applyProtection="1">
      <alignment horizontal="left" vertical="center" wrapText="1"/>
      <protection/>
    </xf>
    <xf numFmtId="181" fontId="16" fillId="0" borderId="21" xfId="0" applyNumberFormat="1" applyFont="1" applyFill="1" applyBorder="1" applyAlignment="1" applyProtection="1">
      <alignment horizontal="center"/>
      <protection/>
    </xf>
    <xf numFmtId="181" fontId="2" fillId="0" borderId="11" xfId="0" applyNumberFormat="1" applyFont="1" applyBorder="1" applyAlignment="1" applyProtection="1">
      <alignment horizontal="center"/>
      <protection/>
    </xf>
    <xf numFmtId="181" fontId="9" fillId="0" borderId="25" xfId="0" applyNumberFormat="1" applyFont="1" applyFill="1" applyBorder="1" applyAlignment="1" applyProtection="1">
      <alignment horizontal="center"/>
      <protection/>
    </xf>
    <xf numFmtId="181" fontId="9" fillId="0" borderId="26" xfId="0" applyNumberFormat="1" applyFont="1" applyFill="1" applyBorder="1" applyAlignment="1" applyProtection="1">
      <alignment horizontal="center" vertical="center"/>
      <protection/>
    </xf>
    <xf numFmtId="181" fontId="9" fillId="0" borderId="27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Fill="1" applyBorder="1" applyAlignment="1" applyProtection="1">
      <alignment horizontal="left" vertical="center"/>
      <protection/>
    </xf>
    <xf numFmtId="3" fontId="9" fillId="0" borderId="19" xfId="0" applyNumberFormat="1" applyFont="1" applyFill="1" applyBorder="1" applyAlignment="1" applyProtection="1">
      <alignment horizontal="left" vertical="center" wrapText="1"/>
      <protection/>
    </xf>
    <xf numFmtId="181" fontId="9" fillId="0" borderId="28" xfId="0" applyNumberFormat="1" applyFont="1" applyFill="1" applyBorder="1" applyAlignment="1" applyProtection="1">
      <alignment horizontal="center" vertical="center"/>
      <protection/>
    </xf>
    <xf numFmtId="181" fontId="2" fillId="0" borderId="16" xfId="0" applyNumberFormat="1" applyFont="1" applyBorder="1" applyAlignment="1" applyProtection="1">
      <alignment horizontal="center"/>
      <protection/>
    </xf>
    <xf numFmtId="181" fontId="9" fillId="0" borderId="29" xfId="0" applyNumberFormat="1" applyFont="1" applyFill="1" applyBorder="1" applyAlignment="1" applyProtection="1">
      <alignment horizontal="center" vertical="center"/>
      <protection/>
    </xf>
    <xf numFmtId="49" fontId="9" fillId="0" borderId="30" xfId="0" applyNumberFormat="1" applyFont="1" applyFill="1" applyBorder="1" applyAlignment="1" applyProtection="1">
      <alignment horizontal="left" vertical="center"/>
      <protection/>
    </xf>
    <xf numFmtId="3" fontId="9" fillId="0" borderId="30" xfId="0" applyNumberFormat="1" applyFont="1" applyFill="1" applyBorder="1" applyAlignment="1" applyProtection="1">
      <alignment horizontal="left" vertical="center" wrapText="1"/>
      <protection/>
    </xf>
    <xf numFmtId="181" fontId="9" fillId="0" borderId="31" xfId="0" applyNumberFormat="1" applyFont="1" applyFill="1" applyBorder="1" applyAlignment="1" applyProtection="1">
      <alignment horizontal="center" vertical="center"/>
      <protection/>
    </xf>
    <xf numFmtId="181" fontId="2" fillId="0" borderId="13" xfId="0" applyNumberFormat="1" applyFont="1" applyBorder="1" applyAlignment="1" applyProtection="1">
      <alignment horizontal="center"/>
      <protection/>
    </xf>
    <xf numFmtId="181" fontId="9" fillId="0" borderId="32" xfId="0" applyNumberFormat="1" applyFont="1" applyFill="1" applyBorder="1" applyAlignment="1" applyProtection="1">
      <alignment horizontal="center" vertical="center"/>
      <protection/>
    </xf>
    <xf numFmtId="181" fontId="9" fillId="0" borderId="21" xfId="0" applyNumberFormat="1" applyFont="1" applyFill="1" applyBorder="1" applyAlignment="1" applyProtection="1">
      <alignment horizontal="center" vertical="center"/>
      <protection/>
    </xf>
    <xf numFmtId="181" fontId="9" fillId="0" borderId="25" xfId="0" applyNumberFormat="1" applyFont="1" applyFill="1" applyBorder="1" applyAlignment="1" applyProtection="1">
      <alignment horizontal="center" vertical="center"/>
      <protection/>
    </xf>
    <xf numFmtId="181" fontId="16" fillId="0" borderId="14" xfId="0" applyNumberFormat="1" applyFont="1" applyFill="1" applyBorder="1" applyAlignment="1" applyProtection="1">
      <alignment horizontal="center" vertical="center"/>
      <protection/>
    </xf>
    <xf numFmtId="181" fontId="16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9" fillId="0" borderId="12" xfId="0" applyNumberFormat="1" applyFont="1" applyBorder="1" applyAlignment="1" applyProtection="1">
      <alignment horizontal="center" vertical="center"/>
      <protection/>
    </xf>
    <xf numFmtId="49" fontId="9" fillId="0" borderId="19" xfId="0" applyNumberFormat="1" applyFont="1" applyBorder="1" applyAlignment="1" applyProtection="1">
      <alignment horizontal="center" vertical="center"/>
      <protection/>
    </xf>
    <xf numFmtId="183" fontId="24" fillId="0" borderId="19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49" fontId="9" fillId="0" borderId="12" xfId="0" applyNumberFormat="1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49" fontId="4" fillId="0" borderId="17" xfId="0" applyNumberFormat="1" applyFont="1" applyBorder="1" applyAlignment="1" applyProtection="1">
      <alignment horizontal="left" vertical="center"/>
      <protection/>
    </xf>
    <xf numFmtId="49" fontId="25" fillId="0" borderId="17" xfId="0" applyNumberFormat="1" applyFont="1" applyBorder="1" applyAlignment="1" applyProtection="1">
      <alignment horizontal="left" vertical="center"/>
      <protection/>
    </xf>
    <xf numFmtId="49" fontId="24" fillId="0" borderId="17" xfId="0" applyNumberFormat="1" applyFont="1" applyBorder="1" applyAlignment="1" applyProtection="1">
      <alignment horizontal="left" vertical="center"/>
      <protection/>
    </xf>
    <xf numFmtId="182" fontId="9" fillId="0" borderId="11" xfId="0" applyNumberFormat="1" applyFont="1" applyFill="1" applyBorder="1" applyAlignment="1" applyProtection="1">
      <alignment horizontal="left" vertical="center"/>
      <protection/>
    </xf>
    <xf numFmtId="4" fontId="2" fillId="0" borderId="17" xfId="0" applyNumberFormat="1" applyFont="1" applyBorder="1" applyAlignment="1" applyProtection="1">
      <alignment horizontal="left" vertical="center"/>
      <protection/>
    </xf>
    <xf numFmtId="10" fontId="2" fillId="0" borderId="17" xfId="0" applyNumberFormat="1" applyFont="1" applyBorder="1" applyAlignment="1" applyProtection="1">
      <alignment horizontal="left" vertical="center"/>
      <protection/>
    </xf>
    <xf numFmtId="49" fontId="16" fillId="0" borderId="12" xfId="0" applyNumberFormat="1" applyFont="1" applyFill="1" applyBorder="1" applyAlignment="1" applyProtection="1">
      <alignment vertical="center"/>
      <protection/>
    </xf>
    <xf numFmtId="182" fontId="4" fillId="0" borderId="15" xfId="0" applyNumberFormat="1" applyFont="1" applyFill="1" applyBorder="1" applyAlignment="1" applyProtection="1">
      <alignment horizontal="left"/>
      <protection/>
    </xf>
    <xf numFmtId="182" fontId="4" fillId="0" borderId="11" xfId="0" applyNumberFormat="1" applyFont="1" applyFill="1" applyBorder="1" applyAlignment="1" applyProtection="1">
      <alignment horizontal="left" vertical="center"/>
      <protection/>
    </xf>
    <xf numFmtId="182" fontId="9" fillId="0" borderId="11" xfId="0" applyNumberFormat="1" applyFont="1" applyFill="1" applyBorder="1" applyAlignment="1" applyProtection="1">
      <alignment horizontal="left"/>
      <protection/>
    </xf>
    <xf numFmtId="181" fontId="9" fillId="0" borderId="11" xfId="0" applyNumberFormat="1" applyFont="1" applyFill="1" applyBorder="1" applyAlignment="1" applyProtection="1">
      <alignment horizontal="left" vertical="center"/>
      <protection/>
    </xf>
    <xf numFmtId="10" fontId="9" fillId="0" borderId="11" xfId="0" applyNumberFormat="1" applyFont="1" applyFill="1" applyBorder="1" applyAlignment="1" applyProtection="1">
      <alignment horizontal="left" vertical="center"/>
      <protection/>
    </xf>
    <xf numFmtId="182" fontId="4" fillId="0" borderId="16" xfId="0" applyNumberFormat="1" applyFont="1" applyFill="1" applyBorder="1" applyAlignment="1" applyProtection="1">
      <alignment horizontal="left"/>
      <protection/>
    </xf>
    <xf numFmtId="182" fontId="9" fillId="0" borderId="14" xfId="0" applyNumberFormat="1" applyFont="1" applyFill="1" applyBorder="1" applyAlignment="1" applyProtection="1">
      <alignment horizontal="left"/>
      <protection/>
    </xf>
    <xf numFmtId="49" fontId="9" fillId="0" borderId="12" xfId="0" applyNumberFormat="1" applyFont="1" applyFill="1" applyBorder="1" applyAlignment="1" applyProtection="1">
      <alignment vertical="center"/>
      <protection/>
    </xf>
    <xf numFmtId="182" fontId="4" fillId="0" borderId="11" xfId="0" applyNumberFormat="1" applyFont="1" applyFill="1" applyBorder="1" applyAlignment="1" applyProtection="1">
      <alignment horizontal="left"/>
      <protection/>
    </xf>
    <xf numFmtId="182" fontId="4" fillId="0" borderId="14" xfId="0" applyNumberFormat="1" applyFont="1" applyFill="1" applyBorder="1" applyAlignment="1" applyProtection="1">
      <alignment horizontal="left"/>
      <protection/>
    </xf>
    <xf numFmtId="181" fontId="9" fillId="0" borderId="11" xfId="0" applyNumberFormat="1" applyFont="1" applyFill="1" applyBorder="1" applyAlignment="1" applyProtection="1">
      <alignment horizontal="left"/>
      <protection/>
    </xf>
    <xf numFmtId="181" fontId="9" fillId="0" borderId="33" xfId="0" applyNumberFormat="1" applyFont="1" applyFill="1" applyBorder="1" applyAlignment="1" applyProtection="1">
      <alignment horizontal="left"/>
      <protection/>
    </xf>
    <xf numFmtId="49" fontId="9" fillId="0" borderId="12" xfId="0" applyNumberFormat="1" applyFont="1" applyFill="1" applyBorder="1" applyAlignment="1" applyProtection="1">
      <alignment vertical="center"/>
      <protection/>
    </xf>
    <xf numFmtId="182" fontId="4" fillId="0" borderId="11" xfId="0" applyNumberFormat="1" applyFont="1" applyFill="1" applyBorder="1" applyAlignment="1" applyProtection="1">
      <alignment horizontal="left"/>
      <protection/>
    </xf>
    <xf numFmtId="182" fontId="9" fillId="0" borderId="11" xfId="0" applyNumberFormat="1" applyFont="1" applyFill="1" applyBorder="1" applyAlignment="1" applyProtection="1">
      <alignment horizontal="left"/>
      <protection/>
    </xf>
    <xf numFmtId="181" fontId="9" fillId="0" borderId="21" xfId="0" applyNumberFormat="1" applyFont="1" applyFill="1" applyBorder="1" applyAlignment="1" applyProtection="1">
      <alignment horizontal="left"/>
      <protection/>
    </xf>
    <xf numFmtId="182" fontId="4" fillId="0" borderId="13" xfId="0" applyNumberFormat="1" applyFont="1" applyFill="1" applyBorder="1" applyAlignment="1" applyProtection="1">
      <alignment horizontal="left"/>
      <protection/>
    </xf>
    <xf numFmtId="182" fontId="9" fillId="0" borderId="15" xfId="0" applyNumberFormat="1" applyFont="1" applyFill="1" applyBorder="1" applyAlignment="1" applyProtection="1">
      <alignment horizontal="left"/>
      <protection/>
    </xf>
    <xf numFmtId="49" fontId="9" fillId="0" borderId="17" xfId="0" applyNumberFormat="1" applyFont="1" applyFill="1" applyBorder="1" applyAlignment="1" applyProtection="1">
      <alignment vertical="center"/>
      <protection/>
    </xf>
    <xf numFmtId="182" fontId="4" fillId="0" borderId="18" xfId="0" applyNumberFormat="1" applyFont="1" applyFill="1" applyBorder="1" applyAlignment="1" applyProtection="1">
      <alignment horizontal="left"/>
      <protection/>
    </xf>
    <xf numFmtId="182" fontId="9" fillId="0" borderId="18" xfId="0" applyNumberFormat="1" applyFont="1" applyFill="1" applyBorder="1" applyAlignment="1" applyProtection="1">
      <alignment horizontal="left"/>
      <protection/>
    </xf>
    <xf numFmtId="49" fontId="9" fillId="0" borderId="11" xfId="0" applyNumberFormat="1" applyFont="1" applyFill="1" applyBorder="1" applyAlignment="1" applyProtection="1">
      <alignment vertical="center"/>
      <protection/>
    </xf>
    <xf numFmtId="182" fontId="4" fillId="0" borderId="11" xfId="0" applyNumberFormat="1" applyFont="1" applyBorder="1" applyAlignment="1" applyProtection="1">
      <alignment horizontal="left"/>
      <protection/>
    </xf>
    <xf numFmtId="182" fontId="9" fillId="0" borderId="11" xfId="0" applyNumberFormat="1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182" fontId="9" fillId="0" borderId="11" xfId="0" applyNumberFormat="1" applyFont="1" applyFill="1" applyBorder="1" applyAlignment="1" applyProtection="1">
      <alignment horizontal="right" vertical="center"/>
      <protection/>
    </xf>
    <xf numFmtId="181" fontId="9" fillId="0" borderId="11" xfId="0" applyNumberFormat="1" applyFont="1" applyFill="1" applyBorder="1" applyAlignment="1" applyProtection="1">
      <alignment horizontal="right" vertical="center"/>
      <protection/>
    </xf>
    <xf numFmtId="182" fontId="9" fillId="0" borderId="11" xfId="0" applyNumberFormat="1" applyFont="1" applyFill="1" applyBorder="1" applyAlignment="1" applyProtection="1">
      <alignment/>
      <protection/>
    </xf>
    <xf numFmtId="182" fontId="9" fillId="0" borderId="13" xfId="0" applyNumberFormat="1" applyFont="1" applyFill="1" applyBorder="1" applyAlignment="1" applyProtection="1">
      <alignment/>
      <protection/>
    </xf>
    <xf numFmtId="182" fontId="9" fillId="0" borderId="14" xfId="0" applyNumberFormat="1" applyFont="1" applyFill="1" applyBorder="1" applyAlignment="1" applyProtection="1">
      <alignment/>
      <protection/>
    </xf>
    <xf numFmtId="182" fontId="9" fillId="0" borderId="11" xfId="0" applyNumberFormat="1" applyFont="1" applyFill="1" applyBorder="1" applyAlignment="1" applyProtection="1">
      <alignment/>
      <protection/>
    </xf>
    <xf numFmtId="182" fontId="9" fillId="0" borderId="16" xfId="0" applyNumberFormat="1" applyFont="1" applyFill="1" applyBorder="1" applyAlignment="1" applyProtection="1">
      <alignment/>
      <protection/>
    </xf>
    <xf numFmtId="182" fontId="9" fillId="0" borderId="15" xfId="0" applyNumberFormat="1" applyFont="1" applyFill="1" applyBorder="1" applyAlignment="1" applyProtection="1">
      <alignment/>
      <protection/>
    </xf>
    <xf numFmtId="49" fontId="9" fillId="0" borderId="19" xfId="0" applyNumberFormat="1" applyFont="1" applyFill="1" applyBorder="1" applyAlignment="1" applyProtection="1">
      <alignment vertical="center"/>
      <protection/>
    </xf>
    <xf numFmtId="1" fontId="8" fillId="0" borderId="19" xfId="0" applyNumberFormat="1" applyFont="1" applyFill="1" applyBorder="1" applyAlignment="1" applyProtection="1">
      <alignment vertical="center" wrapText="1"/>
      <protection/>
    </xf>
    <xf numFmtId="182" fontId="9" fillId="0" borderId="34" xfId="0" applyNumberFormat="1" applyFont="1" applyFill="1" applyBorder="1" applyAlignment="1" applyProtection="1">
      <alignment/>
      <protection/>
    </xf>
    <xf numFmtId="182" fontId="9" fillId="0" borderId="18" xfId="0" applyNumberFormat="1" applyFont="1" applyFill="1" applyBorder="1" applyAlignment="1" applyProtection="1">
      <alignment/>
      <protection/>
    </xf>
    <xf numFmtId="182" fontId="9" fillId="0" borderId="11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horizontal="center" vertical="center"/>
      <protection/>
    </xf>
    <xf numFmtId="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182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181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17" fillId="0" borderId="12" xfId="0" applyFont="1" applyBorder="1" applyAlignment="1" applyProtection="1">
      <alignment horizontal="left" vertical="center"/>
      <protection/>
    </xf>
    <xf numFmtId="182" fontId="17" fillId="0" borderId="12" xfId="0" applyNumberFormat="1" applyFont="1" applyFill="1" applyBorder="1" applyAlignment="1" applyProtection="1">
      <alignment horizontal="center"/>
      <protection/>
    </xf>
    <xf numFmtId="182" fontId="17" fillId="0" borderId="12" xfId="0" applyNumberFormat="1" applyFont="1" applyFill="1" applyBorder="1" applyAlignment="1" applyProtection="1">
      <alignment horizontal="center" vertical="center"/>
      <protection/>
    </xf>
    <xf numFmtId="182" fontId="9" fillId="0" borderId="14" xfId="0" applyNumberFormat="1" applyFont="1" applyFill="1" applyBorder="1" applyAlignment="1" applyProtection="1">
      <alignment horizontal="center"/>
      <protection/>
    </xf>
    <xf numFmtId="182" fontId="9" fillId="0" borderId="11" xfId="0" applyNumberFormat="1" applyFont="1" applyFill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left"/>
      <protection/>
    </xf>
    <xf numFmtId="182" fontId="17" fillId="0" borderId="12" xfId="0" applyNumberFormat="1" applyFont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vertical="center"/>
      <protection/>
    </xf>
    <xf numFmtId="184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12" xfId="0" applyFont="1" applyFill="1" applyBorder="1" applyAlignment="1" applyProtection="1">
      <alignment horizontal="left" vertical="center"/>
      <protection/>
    </xf>
    <xf numFmtId="182" fontId="9" fillId="0" borderId="12" xfId="0" applyNumberFormat="1" applyFont="1" applyFill="1" applyBorder="1" applyAlignment="1" applyProtection="1">
      <alignment horizontal="center" vertical="center"/>
      <protection/>
    </xf>
    <xf numFmtId="184" fontId="9" fillId="0" borderId="12" xfId="0" applyNumberFormat="1" applyFont="1" applyFill="1" applyBorder="1" applyAlignment="1" applyProtection="1">
      <alignment horizontal="right" vertical="center"/>
      <protection/>
    </xf>
    <xf numFmtId="0" fontId="16" fillId="0" borderId="12" xfId="0" applyFont="1" applyFill="1" applyBorder="1" applyAlignment="1" applyProtection="1">
      <alignment horizontal="center" vertical="center"/>
      <protection/>
    </xf>
    <xf numFmtId="184" fontId="9" fillId="0" borderId="12" xfId="0" applyNumberFormat="1" applyFont="1" applyFill="1" applyBorder="1" applyAlignment="1" applyProtection="1">
      <alignment vertical="center"/>
      <protection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27.57421875" style="1" customWidth="1"/>
    <col min="2" max="2" width="18.8515625" style="1" customWidth="1"/>
    <col min="3" max="3" width="34.57421875" style="1" customWidth="1"/>
    <col min="4" max="4" width="17.28125" style="1" customWidth="1"/>
    <col min="5" max="5" width="15.140625" style="1" customWidth="1"/>
    <col min="6" max="6" width="14.7109375" style="1" customWidth="1"/>
    <col min="7" max="7" width="9.140625" style="1" customWidth="1"/>
  </cols>
  <sheetData>
    <row r="1" spans="1:6" s="1" customFormat="1" ht="15.75" customHeight="1">
      <c r="A1" s="127" t="s">
        <v>0</v>
      </c>
      <c r="B1" s="127"/>
      <c r="C1" s="127"/>
      <c r="D1" s="127"/>
      <c r="E1" s="127"/>
      <c r="F1" s="127"/>
    </row>
    <row r="2" spans="1:6" s="1" customFormat="1" ht="14.25" customHeight="1">
      <c r="A2" s="187" t="s">
        <v>1</v>
      </c>
      <c r="B2" s="187"/>
      <c r="C2" s="188"/>
      <c r="D2" s="189"/>
      <c r="E2" s="190"/>
      <c r="F2" s="190" t="s">
        <v>2</v>
      </c>
    </row>
    <row r="3" spans="1:6" s="1" customFormat="1" ht="12" customHeight="1">
      <c r="A3" s="191" t="s">
        <v>3</v>
      </c>
      <c r="B3" s="191"/>
      <c r="C3" s="191" t="s">
        <v>4</v>
      </c>
      <c r="D3" s="191"/>
      <c r="E3" s="191"/>
      <c r="F3" s="191"/>
    </row>
    <row r="4" spans="1:6" s="1" customFormat="1" ht="12" customHeight="1">
      <c r="A4" s="192" t="s">
        <v>5</v>
      </c>
      <c r="B4" s="192" t="s">
        <v>6</v>
      </c>
      <c r="C4" s="192" t="s">
        <v>7</v>
      </c>
      <c r="D4" s="192" t="s">
        <v>6</v>
      </c>
      <c r="E4" s="193" t="s">
        <v>8</v>
      </c>
      <c r="F4" s="193" t="s">
        <v>9</v>
      </c>
    </row>
    <row r="5" spans="1:6" s="1" customFormat="1" ht="12" customHeight="1">
      <c r="A5" s="194" t="s">
        <v>10</v>
      </c>
      <c r="B5" s="57">
        <f>B6</f>
        <v>3189918</v>
      </c>
      <c r="C5" s="195" t="s">
        <v>11</v>
      </c>
      <c r="D5" s="196">
        <f aca="true" t="shared" si="0" ref="D5:F5">SUM(D6:D34)</f>
        <v>3189918</v>
      </c>
      <c r="E5" s="196">
        <f t="shared" si="0"/>
        <v>3189918</v>
      </c>
      <c r="F5" s="100">
        <f t="shared" si="0"/>
        <v>0</v>
      </c>
    </row>
    <row r="6" spans="1:6" s="1" customFormat="1" ht="12" customHeight="1">
      <c r="A6" s="197" t="s">
        <v>12</v>
      </c>
      <c r="B6" s="57">
        <f>B7+B8</f>
        <v>3189918</v>
      </c>
      <c r="C6" s="198" t="s">
        <v>13</v>
      </c>
      <c r="D6" s="174">
        <v>2229277</v>
      </c>
      <c r="E6" s="174">
        <v>2229277</v>
      </c>
      <c r="F6" s="199"/>
    </row>
    <row r="7" spans="1:6" s="1" customFormat="1" ht="12" customHeight="1">
      <c r="A7" s="200" t="s">
        <v>14</v>
      </c>
      <c r="B7" s="57">
        <v>3189918</v>
      </c>
      <c r="C7" s="201" t="s">
        <v>15</v>
      </c>
      <c r="D7" s="196"/>
      <c r="E7" s="196"/>
      <c r="F7" s="199"/>
    </row>
    <row r="8" spans="1:6" s="1" customFormat="1" ht="12" customHeight="1">
      <c r="A8" s="200" t="s">
        <v>16</v>
      </c>
      <c r="B8" s="57"/>
      <c r="C8" s="201" t="s">
        <v>17</v>
      </c>
      <c r="D8" s="196"/>
      <c r="E8" s="196"/>
      <c r="F8" s="199"/>
    </row>
    <row r="9" spans="1:6" s="1" customFormat="1" ht="12" customHeight="1">
      <c r="A9" s="202"/>
      <c r="B9" s="203"/>
      <c r="C9" s="201" t="s">
        <v>18</v>
      </c>
      <c r="D9" s="196"/>
      <c r="E9" s="196"/>
      <c r="F9" s="199"/>
    </row>
    <row r="10" spans="1:6" s="1" customFormat="1" ht="12" customHeight="1">
      <c r="A10" s="202"/>
      <c r="B10" s="204"/>
      <c r="C10" s="201" t="s">
        <v>19</v>
      </c>
      <c r="D10" s="196"/>
      <c r="E10" s="196"/>
      <c r="F10" s="199"/>
    </row>
    <row r="11" spans="1:6" s="1" customFormat="1" ht="12" customHeight="1">
      <c r="A11" s="202"/>
      <c r="B11" s="204"/>
      <c r="C11" s="201" t="s">
        <v>20</v>
      </c>
      <c r="D11" s="196"/>
      <c r="E11" s="196"/>
      <c r="F11" s="199"/>
    </row>
    <row r="12" spans="1:6" s="1" customFormat="1" ht="12" customHeight="1">
      <c r="A12" s="202"/>
      <c r="B12" s="204"/>
      <c r="C12" s="201" t="s">
        <v>21</v>
      </c>
      <c r="D12" s="196"/>
      <c r="E12" s="196"/>
      <c r="F12" s="199"/>
    </row>
    <row r="13" spans="1:6" s="1" customFormat="1" ht="12" customHeight="1">
      <c r="A13" s="202"/>
      <c r="B13" s="204"/>
      <c r="C13" s="201" t="s">
        <v>22</v>
      </c>
      <c r="D13" s="205">
        <v>565743</v>
      </c>
      <c r="E13" s="205">
        <v>565743</v>
      </c>
      <c r="F13" s="199"/>
    </row>
    <row r="14" spans="1:6" s="1" customFormat="1" ht="12" customHeight="1">
      <c r="A14" s="202"/>
      <c r="B14" s="204"/>
      <c r="C14" s="201" t="s">
        <v>23</v>
      </c>
      <c r="D14" s="196"/>
      <c r="E14" s="196"/>
      <c r="F14" s="199"/>
    </row>
    <row r="15" spans="1:6" s="1" customFormat="1" ht="12" customHeight="1">
      <c r="A15" s="202"/>
      <c r="B15" s="204"/>
      <c r="C15" s="201" t="s">
        <v>24</v>
      </c>
      <c r="D15" s="206">
        <v>155550</v>
      </c>
      <c r="E15" s="206">
        <v>155550</v>
      </c>
      <c r="F15" s="199"/>
    </row>
    <row r="16" spans="1:6" s="1" customFormat="1" ht="12" customHeight="1">
      <c r="A16" s="202"/>
      <c r="B16" s="204"/>
      <c r="C16" s="201" t="s">
        <v>25</v>
      </c>
      <c r="D16" s="196"/>
      <c r="E16" s="196"/>
      <c r="F16" s="199"/>
    </row>
    <row r="17" spans="1:6" s="1" customFormat="1" ht="12" customHeight="1">
      <c r="A17" s="202"/>
      <c r="B17" s="204"/>
      <c r="C17" s="201" t="s">
        <v>26</v>
      </c>
      <c r="D17" s="196"/>
      <c r="E17" s="196"/>
      <c r="F17" s="199"/>
    </row>
    <row r="18" spans="1:6" s="1" customFormat="1" ht="12" customHeight="1">
      <c r="A18" s="207"/>
      <c r="B18" s="57"/>
      <c r="C18" s="201" t="s">
        <v>27</v>
      </c>
      <c r="D18" s="196"/>
      <c r="E18" s="196"/>
      <c r="F18" s="199"/>
    </row>
    <row r="19" spans="1:6" s="1" customFormat="1" ht="12" customHeight="1">
      <c r="A19" s="202"/>
      <c r="B19" s="204"/>
      <c r="C19" s="201" t="s">
        <v>28</v>
      </c>
      <c r="D19" s="196"/>
      <c r="E19" s="196"/>
      <c r="F19" s="199"/>
    </row>
    <row r="20" spans="1:6" s="1" customFormat="1" ht="12" customHeight="1">
      <c r="A20" s="202"/>
      <c r="B20" s="57"/>
      <c r="C20" s="201" t="s">
        <v>29</v>
      </c>
      <c r="D20" s="196"/>
      <c r="E20" s="196"/>
      <c r="F20" s="199"/>
    </row>
    <row r="21" spans="1:6" s="1" customFormat="1" ht="12" customHeight="1">
      <c r="A21" s="207"/>
      <c r="B21" s="204"/>
      <c r="C21" s="201" t="s">
        <v>30</v>
      </c>
      <c r="D21" s="196"/>
      <c r="E21" s="196"/>
      <c r="F21" s="199"/>
    </row>
    <row r="22" spans="1:6" s="1" customFormat="1" ht="12" customHeight="1">
      <c r="A22" s="202"/>
      <c r="B22" s="208"/>
      <c r="C22" s="201" t="s">
        <v>31</v>
      </c>
      <c r="D22" s="196"/>
      <c r="E22" s="196"/>
      <c r="F22" s="199"/>
    </row>
    <row r="23" spans="1:6" s="1" customFormat="1" ht="12" customHeight="1">
      <c r="A23" s="202"/>
      <c r="B23" s="208"/>
      <c r="C23" s="201" t="s">
        <v>32</v>
      </c>
      <c r="D23" s="196"/>
      <c r="E23" s="196"/>
      <c r="F23" s="199"/>
    </row>
    <row r="24" spans="1:6" s="1" customFormat="1" ht="12" customHeight="1">
      <c r="A24" s="202"/>
      <c r="B24" s="208"/>
      <c r="C24" s="201" t="s">
        <v>33</v>
      </c>
      <c r="D24" s="196"/>
      <c r="E24" s="196"/>
      <c r="F24" s="199"/>
    </row>
    <row r="25" spans="1:6" s="1" customFormat="1" ht="12" customHeight="1">
      <c r="A25" s="202"/>
      <c r="B25" s="208"/>
      <c r="C25" s="201" t="s">
        <v>34</v>
      </c>
      <c r="D25" s="206">
        <v>239348</v>
      </c>
      <c r="E25" s="206">
        <v>239348</v>
      </c>
      <c r="F25" s="199"/>
    </row>
    <row r="26" spans="1:6" s="1" customFormat="1" ht="12" customHeight="1">
      <c r="A26" s="202"/>
      <c r="B26" s="208"/>
      <c r="C26" s="201" t="s">
        <v>35</v>
      </c>
      <c r="D26" s="196"/>
      <c r="E26" s="196"/>
      <c r="F26" s="199"/>
    </row>
    <row r="27" spans="1:6" s="1" customFormat="1" ht="12" customHeight="1">
      <c r="A27" s="202"/>
      <c r="B27" s="208"/>
      <c r="C27" s="201" t="s">
        <v>36</v>
      </c>
      <c r="D27" s="196"/>
      <c r="E27" s="196"/>
      <c r="F27" s="199"/>
    </row>
    <row r="28" spans="1:6" s="1" customFormat="1" ht="12" customHeight="1">
      <c r="A28" s="202"/>
      <c r="B28" s="208"/>
      <c r="C28" s="201" t="s">
        <v>37</v>
      </c>
      <c r="D28" s="196"/>
      <c r="E28" s="196"/>
      <c r="F28" s="199"/>
    </row>
    <row r="29" spans="1:6" s="1" customFormat="1" ht="12" customHeight="1">
      <c r="A29" s="202"/>
      <c r="B29" s="208"/>
      <c r="C29" s="201" t="s">
        <v>38</v>
      </c>
      <c r="D29" s="196"/>
      <c r="E29" s="196"/>
      <c r="F29" s="199"/>
    </row>
    <row r="30" spans="1:6" s="1" customFormat="1" ht="12" customHeight="1">
      <c r="A30" s="202"/>
      <c r="B30" s="208"/>
      <c r="C30" s="201" t="s">
        <v>39</v>
      </c>
      <c r="D30" s="196"/>
      <c r="E30" s="196"/>
      <c r="F30" s="199"/>
    </row>
    <row r="31" spans="1:6" s="1" customFormat="1" ht="12" customHeight="1">
      <c r="A31" s="202"/>
      <c r="B31" s="208"/>
      <c r="C31" s="201" t="s">
        <v>40</v>
      </c>
      <c r="D31" s="196"/>
      <c r="E31" s="196"/>
      <c r="F31" s="199"/>
    </row>
    <row r="32" spans="1:6" s="1" customFormat="1" ht="12" customHeight="1">
      <c r="A32" s="202"/>
      <c r="B32" s="208"/>
      <c r="C32" s="201" t="s">
        <v>41</v>
      </c>
      <c r="D32" s="196"/>
      <c r="E32" s="196"/>
      <c r="F32" s="199"/>
    </row>
    <row r="33" spans="1:6" s="1" customFormat="1" ht="12" customHeight="1">
      <c r="A33" s="202"/>
      <c r="B33" s="208"/>
      <c r="C33" s="201" t="s">
        <v>42</v>
      </c>
      <c r="D33" s="196"/>
      <c r="E33" s="196"/>
      <c r="F33" s="199"/>
    </row>
    <row r="34" spans="1:6" s="1" customFormat="1" ht="12" customHeight="1">
      <c r="A34" s="202"/>
      <c r="B34" s="208"/>
      <c r="C34" s="201" t="s">
        <v>43</v>
      </c>
      <c r="D34" s="196"/>
      <c r="E34" s="196"/>
      <c r="F34" s="199"/>
    </row>
    <row r="35" spans="1:6" s="1" customFormat="1" ht="12" customHeight="1">
      <c r="A35" s="209"/>
      <c r="B35" s="57"/>
      <c r="C35" s="79"/>
      <c r="D35" s="196"/>
      <c r="E35" s="196"/>
      <c r="F35" s="199"/>
    </row>
    <row r="36" spans="1:6" s="1" customFormat="1" ht="12" customHeight="1">
      <c r="A36" s="194" t="s">
        <v>44</v>
      </c>
      <c r="B36" s="57">
        <f aca="true" t="shared" si="1" ref="B36:F36">B37+B38</f>
        <v>22386.35</v>
      </c>
      <c r="C36" s="195" t="s">
        <v>45</v>
      </c>
      <c r="D36" s="196">
        <f t="shared" si="1"/>
        <v>22386.35</v>
      </c>
      <c r="E36" s="196">
        <f t="shared" si="1"/>
        <v>22386.35</v>
      </c>
      <c r="F36" s="210">
        <f t="shared" si="1"/>
        <v>0</v>
      </c>
    </row>
    <row r="37" spans="1:6" s="1" customFormat="1" ht="12" customHeight="1">
      <c r="A37" s="211" t="s">
        <v>14</v>
      </c>
      <c r="B37" s="57">
        <v>22386.35</v>
      </c>
      <c r="C37" s="211" t="s">
        <v>14</v>
      </c>
      <c r="D37" s="212">
        <v>22386.35</v>
      </c>
      <c r="E37" s="212">
        <v>22386.35</v>
      </c>
      <c r="F37" s="213"/>
    </row>
    <row r="38" spans="1:6" s="1" customFormat="1" ht="12" customHeight="1">
      <c r="A38" s="211" t="s">
        <v>16</v>
      </c>
      <c r="B38" s="57"/>
      <c r="C38" s="211" t="s">
        <v>16</v>
      </c>
      <c r="D38" s="212"/>
      <c r="E38" s="212"/>
      <c r="F38" s="210"/>
    </row>
    <row r="39" spans="1:6" s="1" customFormat="1" ht="12" customHeight="1">
      <c r="A39" s="214" t="s">
        <v>46</v>
      </c>
      <c r="B39" s="57">
        <f aca="true" t="shared" si="2" ref="B39:F39">B5+B36</f>
        <v>3212304.35</v>
      </c>
      <c r="C39" s="214" t="s">
        <v>47</v>
      </c>
      <c r="D39" s="196">
        <f t="shared" si="2"/>
        <v>3212304.35</v>
      </c>
      <c r="E39" s="196">
        <f t="shared" si="2"/>
        <v>3212304.35</v>
      </c>
      <c r="F39" s="215">
        <f t="shared" si="2"/>
        <v>0</v>
      </c>
    </row>
    <row r="40" spans="1:6" ht="12.75" customHeight="1">
      <c r="A40" s="45"/>
      <c r="B40" s="45"/>
      <c r="C40" s="45"/>
      <c r="D40" s="45"/>
      <c r="E40" s="45"/>
      <c r="F40" s="45"/>
    </row>
  </sheetData>
  <sheetProtection/>
  <mergeCells count="4">
    <mergeCell ref="A1:F1"/>
    <mergeCell ref="A2:B2"/>
    <mergeCell ref="A3:B3"/>
    <mergeCell ref="C3:F3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B22" sqref="B22"/>
    </sheetView>
  </sheetViews>
  <sheetFormatPr defaultColWidth="9.140625" defaultRowHeight="12.75" customHeight="1"/>
  <cols>
    <col min="1" max="1" width="16.140625" style="1" customWidth="1"/>
    <col min="2" max="2" width="20.00390625" style="1" customWidth="1"/>
    <col min="3" max="3" width="15.57421875" style="1" customWidth="1"/>
    <col min="4" max="4" width="16.8515625" style="1" customWidth="1"/>
    <col min="5" max="5" width="14.421875" style="1" customWidth="1"/>
    <col min="6" max="6" width="13.28125" style="1" customWidth="1"/>
    <col min="7" max="7" width="11.140625" style="1" customWidth="1"/>
    <col min="8" max="8" width="11.28125" style="1" customWidth="1"/>
    <col min="9" max="9" width="10.140625" style="1" customWidth="1"/>
  </cols>
  <sheetData>
    <row r="1" spans="1:9" s="1" customFormat="1" ht="21" customHeight="1">
      <c r="A1" s="169" t="s">
        <v>48</v>
      </c>
      <c r="B1" s="170"/>
      <c r="C1" s="170"/>
      <c r="D1" s="170"/>
      <c r="E1" s="170"/>
      <c r="F1" s="170"/>
      <c r="G1" s="170"/>
      <c r="H1" s="170"/>
      <c r="I1" s="170"/>
    </row>
    <row r="2" spans="1:9" s="1" customFormat="1" ht="13.5" customHeight="1">
      <c r="A2" s="128" t="s">
        <v>49</v>
      </c>
      <c r="B2" s="128"/>
      <c r="C2" s="128"/>
      <c r="D2" s="128"/>
      <c r="E2" s="128"/>
      <c r="F2" s="128"/>
      <c r="G2" s="128"/>
      <c r="H2" s="128"/>
      <c r="I2" s="128"/>
    </row>
    <row r="3" spans="1:9" s="1" customFormat="1" ht="21.75" customHeight="1">
      <c r="A3" s="171" t="s">
        <v>50</v>
      </c>
      <c r="B3" s="171"/>
      <c r="C3" s="171" t="s">
        <v>51</v>
      </c>
      <c r="D3" s="171" t="s">
        <v>52</v>
      </c>
      <c r="E3" s="171"/>
      <c r="F3" s="171"/>
      <c r="G3" s="171"/>
      <c r="H3" s="171"/>
      <c r="I3" s="171"/>
    </row>
    <row r="4" spans="1:9" s="1" customFormat="1" ht="21.75" customHeight="1">
      <c r="A4" s="171" t="s">
        <v>53</v>
      </c>
      <c r="B4" s="171" t="s">
        <v>54</v>
      </c>
      <c r="C4" s="171"/>
      <c r="D4" s="171" t="s">
        <v>12</v>
      </c>
      <c r="E4" s="171" t="s">
        <v>55</v>
      </c>
      <c r="F4" s="60" t="s">
        <v>56</v>
      </c>
      <c r="G4" s="60" t="s">
        <v>57</v>
      </c>
      <c r="H4" s="60" t="s">
        <v>58</v>
      </c>
      <c r="I4" s="60" t="s">
        <v>59</v>
      </c>
    </row>
    <row r="5" spans="1:9" s="1" customFormat="1" ht="21.75" customHeight="1">
      <c r="A5" s="172" t="s">
        <v>60</v>
      </c>
      <c r="B5" s="172" t="s">
        <v>60</v>
      </c>
      <c r="C5" s="172">
        <v>1</v>
      </c>
      <c r="D5" s="172">
        <v>2</v>
      </c>
      <c r="E5" s="172">
        <v>3</v>
      </c>
      <c r="F5" s="172">
        <v>4</v>
      </c>
      <c r="G5" s="172">
        <v>5</v>
      </c>
      <c r="H5" s="172">
        <v>6</v>
      </c>
      <c r="I5" s="172">
        <v>7</v>
      </c>
    </row>
    <row r="6" spans="1:9" s="1" customFormat="1" ht="21.75" customHeight="1">
      <c r="A6" s="173" t="s">
        <v>61</v>
      </c>
      <c r="B6" s="173"/>
      <c r="C6" s="174">
        <f>SUM(C7+C11+C15+C20)</f>
        <v>3189918</v>
      </c>
      <c r="D6" s="174">
        <f>SUM(D7+D11+D15+D20)</f>
        <v>3189918</v>
      </c>
      <c r="E6" s="174">
        <f>SUM(E7+E11+E15+E20)</f>
        <v>3189918</v>
      </c>
      <c r="F6" s="175">
        <f aca="true" t="shared" si="0" ref="F6:I6">SUM(F9:F23)</f>
        <v>0</v>
      </c>
      <c r="G6" s="175">
        <f t="shared" si="0"/>
        <v>0</v>
      </c>
      <c r="H6" s="175">
        <f t="shared" si="0"/>
        <v>0</v>
      </c>
      <c r="I6" s="175">
        <f t="shared" si="0"/>
        <v>0</v>
      </c>
    </row>
    <row r="7" spans="1:9" s="1" customFormat="1" ht="21.75" customHeight="1">
      <c r="A7" s="144" t="s">
        <v>62</v>
      </c>
      <c r="B7" s="18" t="s">
        <v>63</v>
      </c>
      <c r="C7" s="174">
        <v>2229277</v>
      </c>
      <c r="D7" s="174">
        <v>2229277</v>
      </c>
      <c r="E7" s="174">
        <v>2229277</v>
      </c>
      <c r="F7" s="175"/>
      <c r="G7" s="175"/>
      <c r="H7" s="175"/>
      <c r="I7" s="175"/>
    </row>
    <row r="8" spans="1:9" s="1" customFormat="1" ht="21.75" customHeight="1">
      <c r="A8" s="144" t="s">
        <v>64</v>
      </c>
      <c r="B8" s="19" t="s">
        <v>65</v>
      </c>
      <c r="C8" s="174">
        <v>2229277</v>
      </c>
      <c r="D8" s="174">
        <v>2229277</v>
      </c>
      <c r="E8" s="174">
        <v>2229277</v>
      </c>
      <c r="F8" s="175"/>
      <c r="G8" s="175"/>
      <c r="H8" s="175"/>
      <c r="I8" s="175"/>
    </row>
    <row r="9" spans="1:9" ht="21.75" customHeight="1">
      <c r="A9" s="152" t="s">
        <v>66</v>
      </c>
      <c r="B9" s="21" t="s">
        <v>67</v>
      </c>
      <c r="C9" s="176">
        <v>1969277</v>
      </c>
      <c r="D9" s="176">
        <v>1969277</v>
      </c>
      <c r="E9" s="176">
        <v>1969277</v>
      </c>
      <c r="F9" s="16"/>
      <c r="G9" s="16"/>
      <c r="H9" s="16"/>
      <c r="I9" s="16"/>
    </row>
    <row r="10" spans="1:9" ht="21.75" customHeight="1">
      <c r="A10" s="152" t="s">
        <v>68</v>
      </c>
      <c r="B10" s="21" t="s">
        <v>69</v>
      </c>
      <c r="C10" s="177">
        <v>260000</v>
      </c>
      <c r="D10" s="178">
        <v>260000</v>
      </c>
      <c r="E10" s="178">
        <v>260000</v>
      </c>
      <c r="F10" s="23"/>
      <c r="G10" s="23"/>
      <c r="H10" s="23"/>
      <c r="I10" s="23"/>
    </row>
    <row r="11" spans="1:9" ht="21.75" customHeight="1">
      <c r="A11" s="144" t="s">
        <v>70</v>
      </c>
      <c r="B11" s="25" t="s">
        <v>71</v>
      </c>
      <c r="C11" s="178">
        <v>565743</v>
      </c>
      <c r="D11" s="178">
        <v>565743</v>
      </c>
      <c r="E11" s="178">
        <v>565743</v>
      </c>
      <c r="F11" s="23"/>
      <c r="G11" s="23"/>
      <c r="H11" s="23"/>
      <c r="I11" s="23"/>
    </row>
    <row r="12" spans="1:9" ht="21.75" customHeight="1">
      <c r="A12" s="144" t="s">
        <v>72</v>
      </c>
      <c r="B12" s="25" t="s">
        <v>73</v>
      </c>
      <c r="C12" s="177">
        <v>565743</v>
      </c>
      <c r="D12" s="178">
        <v>565743</v>
      </c>
      <c r="E12" s="178">
        <v>565743</v>
      </c>
      <c r="F12" s="23"/>
      <c r="G12" s="23"/>
      <c r="H12" s="23"/>
      <c r="I12" s="23"/>
    </row>
    <row r="13" spans="1:9" ht="21.75" customHeight="1">
      <c r="A13" s="152" t="s">
        <v>74</v>
      </c>
      <c r="B13" s="21" t="s">
        <v>75</v>
      </c>
      <c r="C13" s="176">
        <v>374516</v>
      </c>
      <c r="D13" s="176">
        <v>374516</v>
      </c>
      <c r="E13" s="176">
        <v>374516</v>
      </c>
      <c r="F13" s="16"/>
      <c r="G13" s="16"/>
      <c r="H13" s="16"/>
      <c r="I13" s="16"/>
    </row>
    <row r="14" spans="1:9" ht="21.75" customHeight="1">
      <c r="A14" s="157" t="s">
        <v>76</v>
      </c>
      <c r="B14" s="27" t="s">
        <v>77</v>
      </c>
      <c r="C14" s="179">
        <v>191227</v>
      </c>
      <c r="D14" s="179">
        <v>191227</v>
      </c>
      <c r="E14" s="179">
        <v>191227</v>
      </c>
      <c r="F14" s="16"/>
      <c r="G14" s="16"/>
      <c r="H14" s="16"/>
      <c r="I14" s="16"/>
    </row>
    <row r="15" spans="1:9" ht="21.75" customHeight="1">
      <c r="A15" s="144" t="s">
        <v>78</v>
      </c>
      <c r="B15" s="25" t="s">
        <v>79</v>
      </c>
      <c r="C15" s="176">
        <v>155550</v>
      </c>
      <c r="D15" s="176">
        <v>155550</v>
      </c>
      <c r="E15" s="176">
        <v>155550</v>
      </c>
      <c r="F15" s="16"/>
      <c r="G15" s="16"/>
      <c r="H15" s="16"/>
      <c r="I15" s="16"/>
    </row>
    <row r="16" spans="1:9" ht="21.75" customHeight="1">
      <c r="A16" s="152" t="s">
        <v>80</v>
      </c>
      <c r="B16" s="21" t="s">
        <v>81</v>
      </c>
      <c r="C16" s="176">
        <v>155550</v>
      </c>
      <c r="D16" s="176">
        <v>155550</v>
      </c>
      <c r="E16" s="176">
        <v>155550</v>
      </c>
      <c r="F16" s="16"/>
      <c r="G16" s="16"/>
      <c r="H16" s="16"/>
      <c r="I16" s="16"/>
    </row>
    <row r="17" spans="1:9" ht="21.75" customHeight="1">
      <c r="A17" s="152" t="s">
        <v>82</v>
      </c>
      <c r="B17" s="21" t="s">
        <v>83</v>
      </c>
      <c r="C17" s="176">
        <v>105177</v>
      </c>
      <c r="D17" s="176">
        <v>105177</v>
      </c>
      <c r="E17" s="176">
        <v>105177</v>
      </c>
      <c r="F17" s="16"/>
      <c r="G17" s="16"/>
      <c r="H17" s="16"/>
      <c r="I17" s="16"/>
    </row>
    <row r="18" spans="1:9" ht="21.75" customHeight="1">
      <c r="A18" s="152" t="s">
        <v>84</v>
      </c>
      <c r="B18" s="21" t="s">
        <v>85</v>
      </c>
      <c r="C18" s="176">
        <v>38473</v>
      </c>
      <c r="D18" s="176">
        <v>38473</v>
      </c>
      <c r="E18" s="176">
        <v>38473</v>
      </c>
      <c r="F18" s="32"/>
      <c r="G18" s="32"/>
      <c r="H18" s="32"/>
      <c r="I18" s="32"/>
    </row>
    <row r="19" spans="1:9" ht="21.75" customHeight="1">
      <c r="A19" s="157" t="s">
        <v>86</v>
      </c>
      <c r="B19" s="29" t="s">
        <v>87</v>
      </c>
      <c r="C19" s="180">
        <v>11900</v>
      </c>
      <c r="D19" s="181">
        <v>11900</v>
      </c>
      <c r="E19" s="181">
        <v>11900</v>
      </c>
      <c r="F19" s="32"/>
      <c r="G19" s="32"/>
      <c r="H19" s="32"/>
      <c r="I19" s="32"/>
    </row>
    <row r="20" spans="1:9" ht="21.75" customHeight="1">
      <c r="A20" s="144" t="s">
        <v>88</v>
      </c>
      <c r="B20" s="31" t="s">
        <v>89</v>
      </c>
      <c r="C20" s="176">
        <v>239348</v>
      </c>
      <c r="D20" s="176">
        <v>239348</v>
      </c>
      <c r="E20" s="176">
        <v>239348</v>
      </c>
      <c r="F20" s="32"/>
      <c r="G20" s="32"/>
      <c r="H20" s="32"/>
      <c r="I20" s="32"/>
    </row>
    <row r="21" spans="1:9" ht="21.75" customHeight="1">
      <c r="A21" s="144" t="s">
        <v>90</v>
      </c>
      <c r="B21" s="31" t="s">
        <v>91</v>
      </c>
      <c r="C21" s="176">
        <v>239348</v>
      </c>
      <c r="D21" s="176">
        <v>239348</v>
      </c>
      <c r="E21" s="176">
        <v>239348</v>
      </c>
      <c r="F21" s="16"/>
      <c r="G21" s="16"/>
      <c r="H21" s="16"/>
      <c r="I21" s="16"/>
    </row>
    <row r="22" spans="1:9" ht="21.75" customHeight="1">
      <c r="A22" s="182" t="s">
        <v>92</v>
      </c>
      <c r="B22" s="183" t="s">
        <v>93</v>
      </c>
      <c r="C22" s="184">
        <v>154943</v>
      </c>
      <c r="D22" s="185">
        <v>154943</v>
      </c>
      <c r="E22" s="185">
        <v>154943</v>
      </c>
      <c r="F22" s="32"/>
      <c r="G22" s="32"/>
      <c r="H22" s="32"/>
      <c r="I22" s="32"/>
    </row>
    <row r="23" spans="1:9" ht="21.75" customHeight="1">
      <c r="A23" s="166" t="s">
        <v>94</v>
      </c>
      <c r="B23" s="38" t="s">
        <v>95</v>
      </c>
      <c r="C23" s="186">
        <v>84405</v>
      </c>
      <c r="D23" s="186">
        <v>84405</v>
      </c>
      <c r="E23" s="186">
        <v>84405</v>
      </c>
      <c r="F23" s="70"/>
      <c r="G23" s="70"/>
      <c r="H23" s="70"/>
      <c r="I23" s="70"/>
    </row>
  </sheetData>
  <sheetProtection/>
  <mergeCells count="6">
    <mergeCell ref="A1:I1"/>
    <mergeCell ref="A2:I2"/>
    <mergeCell ref="A3:B3"/>
    <mergeCell ref="D3:I3"/>
    <mergeCell ref="A6:B6"/>
    <mergeCell ref="C3:C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E4" sqref="E4:E5"/>
    </sheetView>
  </sheetViews>
  <sheetFormatPr defaultColWidth="9.140625" defaultRowHeight="12.75" customHeight="1"/>
  <cols>
    <col min="1" max="1" width="11.140625" style="1" customWidth="1"/>
    <col min="2" max="2" width="25.57421875" style="1" customWidth="1"/>
    <col min="3" max="4" width="17.421875" style="1" customWidth="1"/>
    <col min="5" max="5" width="16.140625" style="1" customWidth="1"/>
    <col min="6" max="6" width="14.00390625" style="1" customWidth="1"/>
    <col min="7" max="7" width="15.00390625" style="1" customWidth="1"/>
    <col min="8" max="8" width="12.00390625" style="1" customWidth="1"/>
    <col min="9" max="9" width="9.140625" style="1" customWidth="1"/>
  </cols>
  <sheetData>
    <row r="1" spans="1:8" s="1" customFormat="1" ht="18" customHeight="1">
      <c r="A1" s="127" t="s">
        <v>96</v>
      </c>
      <c r="B1" s="127"/>
      <c r="C1" s="127"/>
      <c r="D1" s="127"/>
      <c r="E1" s="127"/>
      <c r="F1" s="127"/>
      <c r="G1" s="127"/>
      <c r="H1" s="127"/>
    </row>
    <row r="2" spans="1:8" s="1" customFormat="1" ht="13.5" customHeight="1">
      <c r="A2" s="128" t="s">
        <v>97</v>
      </c>
      <c r="B2" s="128"/>
      <c r="C2" s="128"/>
      <c r="D2" s="128"/>
      <c r="E2" s="128"/>
      <c r="F2" s="128"/>
      <c r="G2" s="128"/>
      <c r="H2" s="128"/>
    </row>
    <row r="3" spans="1:8" s="1" customFormat="1" ht="21" customHeight="1">
      <c r="A3" s="129" t="s">
        <v>50</v>
      </c>
      <c r="B3" s="129"/>
      <c r="C3" s="129" t="s">
        <v>98</v>
      </c>
      <c r="D3" s="129" t="s">
        <v>99</v>
      </c>
      <c r="E3" s="129"/>
      <c r="F3" s="129"/>
      <c r="G3" s="130" t="s">
        <v>100</v>
      </c>
      <c r="H3" s="130"/>
    </row>
    <row r="4" spans="1:8" s="1" customFormat="1" ht="21" customHeight="1">
      <c r="A4" s="129"/>
      <c r="B4" s="129"/>
      <c r="C4" s="129"/>
      <c r="D4" s="129" t="s">
        <v>61</v>
      </c>
      <c r="E4" s="131" t="s">
        <v>101</v>
      </c>
      <c r="F4" s="129" t="s">
        <v>102</v>
      </c>
      <c r="G4" s="130" t="s">
        <v>103</v>
      </c>
      <c r="H4" s="130" t="s">
        <v>104</v>
      </c>
    </row>
    <row r="5" spans="1:8" s="1" customFormat="1" ht="21" customHeight="1">
      <c r="A5" s="129" t="s">
        <v>105</v>
      </c>
      <c r="B5" s="129" t="s">
        <v>106</v>
      </c>
      <c r="C5" s="129"/>
      <c r="D5" s="129"/>
      <c r="E5" s="131"/>
      <c r="F5" s="129"/>
      <c r="G5" s="130"/>
      <c r="H5" s="130"/>
    </row>
    <row r="6" spans="1:8" s="1" customFormat="1" ht="21" customHeight="1">
      <c r="A6" s="132" t="s">
        <v>60</v>
      </c>
      <c r="B6" s="133" t="s">
        <v>60</v>
      </c>
      <c r="C6" s="133" t="s">
        <v>107</v>
      </c>
      <c r="D6" s="134">
        <v>2</v>
      </c>
      <c r="E6" s="134">
        <v>3</v>
      </c>
      <c r="F6" s="134">
        <v>4</v>
      </c>
      <c r="G6" s="135">
        <v>5</v>
      </c>
      <c r="H6" s="135">
        <v>6</v>
      </c>
    </row>
    <row r="7" spans="1:8" s="1" customFormat="1" ht="21" customHeight="1">
      <c r="A7" s="136"/>
      <c r="B7" s="137" t="s">
        <v>61</v>
      </c>
      <c r="C7" s="138" t="s">
        <v>108</v>
      </c>
      <c r="D7" s="139" t="s">
        <v>109</v>
      </c>
      <c r="E7" s="140" t="s">
        <v>110</v>
      </c>
      <c r="F7" s="141">
        <f>SUM(F10:F24)</f>
        <v>260000</v>
      </c>
      <c r="G7" s="142">
        <v>-843431.5</v>
      </c>
      <c r="H7" s="143">
        <v>-0.2091</v>
      </c>
    </row>
    <row r="8" spans="1:8" s="1" customFormat="1" ht="21" customHeight="1">
      <c r="A8" s="144" t="s">
        <v>62</v>
      </c>
      <c r="B8" s="18" t="s">
        <v>63</v>
      </c>
      <c r="C8" s="145">
        <v>3033288.46</v>
      </c>
      <c r="D8" s="146">
        <v>2229277</v>
      </c>
      <c r="E8" s="147">
        <v>1969277</v>
      </c>
      <c r="F8" s="141">
        <f>SUM(F11:F24)</f>
        <v>260000</v>
      </c>
      <c r="G8" s="148">
        <f>D8-C8</f>
        <v>-804011.46</v>
      </c>
      <c r="H8" s="149">
        <f>D8/C8-1</f>
        <v>-0.26506264425639225</v>
      </c>
    </row>
    <row r="9" spans="1:8" s="1" customFormat="1" ht="21" customHeight="1">
      <c r="A9" s="144" t="s">
        <v>64</v>
      </c>
      <c r="B9" s="19" t="s">
        <v>65</v>
      </c>
      <c r="C9" s="150">
        <v>3033288.46</v>
      </c>
      <c r="D9" s="146">
        <v>2229277</v>
      </c>
      <c r="E9" s="147">
        <v>1969277</v>
      </c>
      <c r="F9" s="151">
        <v>260000</v>
      </c>
      <c r="G9" s="148">
        <v>-804011.46</v>
      </c>
      <c r="H9" s="149">
        <v>-0.2651</v>
      </c>
    </row>
    <row r="10" spans="1:8" s="1" customFormat="1" ht="21" customHeight="1">
      <c r="A10" s="152" t="s">
        <v>66</v>
      </c>
      <c r="B10" s="21" t="s">
        <v>67</v>
      </c>
      <c r="C10" s="150">
        <v>2522017.64</v>
      </c>
      <c r="D10" s="153">
        <v>1969277</v>
      </c>
      <c r="E10" s="147">
        <v>1969277</v>
      </c>
      <c r="F10" s="148"/>
      <c r="G10" s="148">
        <v>-552740.64</v>
      </c>
      <c r="H10" s="149">
        <v>-0.2192</v>
      </c>
    </row>
    <row r="11" spans="1:8" s="1" customFormat="1" ht="21" customHeight="1">
      <c r="A11" s="152" t="s">
        <v>68</v>
      </c>
      <c r="B11" s="21" t="s">
        <v>69</v>
      </c>
      <c r="C11" s="150">
        <v>511270.82</v>
      </c>
      <c r="D11" s="154">
        <v>260000</v>
      </c>
      <c r="E11" s="155"/>
      <c r="F11" s="151">
        <v>260000</v>
      </c>
      <c r="G11" s="148">
        <v>-251270.82</v>
      </c>
      <c r="H11" s="149">
        <v>-0.4915</v>
      </c>
    </row>
    <row r="12" spans="1:8" ht="21" customHeight="1">
      <c r="A12" s="144" t="s">
        <v>70</v>
      </c>
      <c r="B12" s="25" t="s">
        <v>71</v>
      </c>
      <c r="C12" s="153">
        <v>662638.8</v>
      </c>
      <c r="D12" s="154">
        <v>565743</v>
      </c>
      <c r="E12" s="151">
        <v>565743</v>
      </c>
      <c r="F12" s="155"/>
      <c r="G12" s="148">
        <v>-96895.8</v>
      </c>
      <c r="H12" s="149">
        <v>-0.1462</v>
      </c>
    </row>
    <row r="13" spans="1:8" ht="21" customHeight="1">
      <c r="A13" s="144" t="s">
        <v>72</v>
      </c>
      <c r="B13" s="25" t="s">
        <v>73</v>
      </c>
      <c r="C13" s="153">
        <v>662638.8</v>
      </c>
      <c r="D13" s="154">
        <v>565743</v>
      </c>
      <c r="E13" s="151">
        <v>565743</v>
      </c>
      <c r="F13" s="156"/>
      <c r="G13" s="148">
        <v>-96895.8</v>
      </c>
      <c r="H13" s="149">
        <v>-0.1462</v>
      </c>
    </row>
    <row r="14" spans="1:8" ht="21" customHeight="1">
      <c r="A14" s="152" t="s">
        <v>74</v>
      </c>
      <c r="B14" s="21" t="s">
        <v>75</v>
      </c>
      <c r="C14" s="153">
        <v>481116</v>
      </c>
      <c r="D14" s="153">
        <v>374516</v>
      </c>
      <c r="E14" s="147">
        <v>374516</v>
      </c>
      <c r="F14" s="156"/>
      <c r="G14" s="148">
        <v>-106600</v>
      </c>
      <c r="H14" s="149">
        <v>-0.2216</v>
      </c>
    </row>
    <row r="15" spans="1:8" ht="21" customHeight="1">
      <c r="A15" s="157" t="s">
        <v>76</v>
      </c>
      <c r="B15" s="27" t="s">
        <v>77</v>
      </c>
      <c r="C15" s="153">
        <v>181522.8</v>
      </c>
      <c r="D15" s="158">
        <v>191227</v>
      </c>
      <c r="E15" s="159">
        <v>191227</v>
      </c>
      <c r="F15" s="156"/>
      <c r="G15" s="148">
        <v>9704.2</v>
      </c>
      <c r="H15" s="149">
        <v>0.0535</v>
      </c>
    </row>
    <row r="16" spans="1:8" ht="21" customHeight="1">
      <c r="A16" s="144" t="s">
        <v>78</v>
      </c>
      <c r="B16" s="25" t="s">
        <v>79</v>
      </c>
      <c r="C16" s="153">
        <v>127077.96</v>
      </c>
      <c r="D16" s="153">
        <v>155550</v>
      </c>
      <c r="E16" s="147">
        <v>155550</v>
      </c>
      <c r="F16" s="160"/>
      <c r="G16" s="148">
        <v>28472.04</v>
      </c>
      <c r="H16" s="149">
        <v>0.2241</v>
      </c>
    </row>
    <row r="17" spans="1:8" ht="21" customHeight="1">
      <c r="A17" s="152" t="s">
        <v>80</v>
      </c>
      <c r="B17" s="21" t="s">
        <v>81</v>
      </c>
      <c r="C17" s="153">
        <v>127077.96</v>
      </c>
      <c r="D17" s="153">
        <v>155550</v>
      </c>
      <c r="E17" s="147">
        <v>155550</v>
      </c>
      <c r="F17" s="160"/>
      <c r="G17" s="148">
        <v>28472.04</v>
      </c>
      <c r="H17" s="149">
        <v>0.2241</v>
      </c>
    </row>
    <row r="18" spans="1:8" ht="21" customHeight="1">
      <c r="A18" s="152" t="s">
        <v>82</v>
      </c>
      <c r="B18" s="21" t="s">
        <v>83</v>
      </c>
      <c r="C18" s="153">
        <v>82710.76</v>
      </c>
      <c r="D18" s="153">
        <v>105177</v>
      </c>
      <c r="E18" s="147">
        <v>105177</v>
      </c>
      <c r="F18" s="160"/>
      <c r="G18" s="148">
        <v>22466.24</v>
      </c>
      <c r="H18" s="149">
        <v>0.2716</v>
      </c>
    </row>
    <row r="19" spans="1:8" ht="21" customHeight="1">
      <c r="A19" s="152" t="s">
        <v>84</v>
      </c>
      <c r="B19" s="21" t="s">
        <v>85</v>
      </c>
      <c r="C19" s="161">
        <v>33900.96</v>
      </c>
      <c r="D19" s="153">
        <v>38473</v>
      </c>
      <c r="E19" s="147">
        <v>38473</v>
      </c>
      <c r="F19" s="160"/>
      <c r="G19" s="148">
        <v>4572.04</v>
      </c>
      <c r="H19" s="149">
        <v>0.1349</v>
      </c>
    </row>
    <row r="20" spans="1:8" ht="21" customHeight="1">
      <c r="A20" s="157" t="s">
        <v>86</v>
      </c>
      <c r="B20" s="29" t="s">
        <v>87</v>
      </c>
      <c r="C20" s="153">
        <v>10466.24</v>
      </c>
      <c r="D20" s="145">
        <v>11900</v>
      </c>
      <c r="E20" s="162">
        <v>11900</v>
      </c>
      <c r="F20" s="160"/>
      <c r="G20" s="148">
        <v>1433.76</v>
      </c>
      <c r="H20" s="149">
        <v>0.13699999999999998</v>
      </c>
    </row>
    <row r="21" spans="1:8" ht="21" customHeight="1">
      <c r="A21" s="144" t="s">
        <v>88</v>
      </c>
      <c r="B21" s="31" t="s">
        <v>89</v>
      </c>
      <c r="C21" s="153">
        <v>210344.28</v>
      </c>
      <c r="D21" s="153">
        <v>239348</v>
      </c>
      <c r="E21" s="147">
        <v>239348</v>
      </c>
      <c r="F21" s="160"/>
      <c r="G21" s="148">
        <v>29003.72</v>
      </c>
      <c r="H21" s="149">
        <v>0.1379</v>
      </c>
    </row>
    <row r="22" spans="1:8" ht="21" customHeight="1">
      <c r="A22" s="144" t="s">
        <v>90</v>
      </c>
      <c r="B22" s="31" t="s">
        <v>91</v>
      </c>
      <c r="C22" s="153">
        <v>210344.28</v>
      </c>
      <c r="D22" s="153">
        <v>239348</v>
      </c>
      <c r="E22" s="147">
        <v>239348</v>
      </c>
      <c r="F22" s="160"/>
      <c r="G22" s="148">
        <v>29003.72</v>
      </c>
      <c r="H22" s="149">
        <v>0.1379</v>
      </c>
    </row>
    <row r="23" spans="1:8" ht="21" customHeight="1">
      <c r="A23" s="163" t="s">
        <v>92</v>
      </c>
      <c r="B23" s="34" t="s">
        <v>93</v>
      </c>
      <c r="C23" s="153">
        <v>135008.28</v>
      </c>
      <c r="D23" s="164">
        <v>154943</v>
      </c>
      <c r="E23" s="165">
        <v>154943</v>
      </c>
      <c r="F23" s="160"/>
      <c r="G23" s="148">
        <v>19934.72</v>
      </c>
      <c r="H23" s="149">
        <v>0.1477</v>
      </c>
    </row>
    <row r="24" spans="1:8" ht="21" customHeight="1">
      <c r="A24" s="166" t="s">
        <v>94</v>
      </c>
      <c r="B24" s="38" t="s">
        <v>95</v>
      </c>
      <c r="C24" s="153">
        <v>75336</v>
      </c>
      <c r="D24" s="167">
        <v>84405</v>
      </c>
      <c r="E24" s="168">
        <v>84405</v>
      </c>
      <c r="F24" s="160"/>
      <c r="G24" s="148">
        <v>9069</v>
      </c>
      <c r="H24" s="149">
        <v>0.1204</v>
      </c>
    </row>
    <row r="25" ht="24" customHeight="1"/>
    <row r="26" ht="24" customHeight="1"/>
    <row r="27" ht="24" customHeight="1"/>
    <row r="28" ht="24" customHeight="1"/>
    <row r="29" ht="24" customHeight="1"/>
  </sheetData>
  <sheetProtection/>
  <mergeCells count="11">
    <mergeCell ref="A1:H1"/>
    <mergeCell ref="A2:H2"/>
    <mergeCell ref="D3:F3"/>
    <mergeCell ref="G3:H3"/>
    <mergeCell ref="C3:C5"/>
    <mergeCell ref="D4:D5"/>
    <mergeCell ref="E4:E5"/>
    <mergeCell ref="F4:F5"/>
    <mergeCell ref="G4:G5"/>
    <mergeCell ref="H4:H5"/>
    <mergeCell ref="A3:B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140625" defaultRowHeight="15" customHeight="1"/>
  <cols>
    <col min="1" max="1" width="15.140625" style="1" customWidth="1"/>
    <col min="2" max="2" width="36.7109375" style="1" customWidth="1"/>
    <col min="3" max="3" width="27.00390625" style="1" customWidth="1"/>
    <col min="4" max="4" width="28.7109375" style="1" customWidth="1"/>
    <col min="5" max="5" width="25.140625" style="1" customWidth="1"/>
  </cols>
  <sheetData>
    <row r="1" spans="1:5" s="1" customFormat="1" ht="21" customHeight="1">
      <c r="A1" s="7" t="s">
        <v>111</v>
      </c>
      <c r="B1" s="85"/>
      <c r="C1" s="85"/>
      <c r="D1" s="85"/>
      <c r="E1" s="85"/>
    </row>
    <row r="2" spans="1:5" s="1" customFormat="1" ht="15.75" customHeight="1">
      <c r="A2" s="86" t="s">
        <v>112</v>
      </c>
      <c r="B2" s="86"/>
      <c r="C2" s="87"/>
      <c r="D2" s="87"/>
      <c r="E2" s="88" t="s">
        <v>2</v>
      </c>
    </row>
    <row r="3" spans="1:5" s="1" customFormat="1" ht="24.75" customHeight="1">
      <c r="A3" s="72" t="s">
        <v>113</v>
      </c>
      <c r="B3" s="72"/>
      <c r="C3" s="72" t="s">
        <v>114</v>
      </c>
      <c r="D3" s="72"/>
      <c r="E3" s="72"/>
    </row>
    <row r="4" spans="1:5" s="1" customFormat="1" ht="33.75" customHeight="1">
      <c r="A4" s="72" t="s">
        <v>115</v>
      </c>
      <c r="B4" s="72" t="s">
        <v>116</v>
      </c>
      <c r="C4" s="72" t="s">
        <v>61</v>
      </c>
      <c r="D4" s="72" t="s">
        <v>117</v>
      </c>
      <c r="E4" s="72" t="s">
        <v>118</v>
      </c>
    </row>
    <row r="5" spans="1:5" s="1" customFormat="1" ht="20.25" customHeight="1">
      <c r="A5" s="89" t="s">
        <v>60</v>
      </c>
      <c r="B5" s="89" t="s">
        <v>60</v>
      </c>
      <c r="C5" s="89">
        <v>1</v>
      </c>
      <c r="D5" s="89">
        <v>2</v>
      </c>
      <c r="E5" s="89">
        <v>3</v>
      </c>
    </row>
    <row r="6" spans="1:5" s="1" customFormat="1" ht="25.5" customHeight="1">
      <c r="A6" s="90" t="s">
        <v>51</v>
      </c>
      <c r="B6" s="90"/>
      <c r="C6" s="91">
        <v>2929918</v>
      </c>
      <c r="D6" s="91">
        <v>2546711</v>
      </c>
      <c r="E6" s="91">
        <v>383207</v>
      </c>
    </row>
    <row r="7" spans="1:5" s="1" customFormat="1" ht="25.5" customHeight="1">
      <c r="A7" s="67">
        <v>301</v>
      </c>
      <c r="B7" s="67" t="s">
        <v>119</v>
      </c>
      <c r="C7" s="91">
        <v>2169615</v>
      </c>
      <c r="D7" s="91">
        <v>2169615</v>
      </c>
      <c r="E7" s="92"/>
    </row>
    <row r="8" spans="1:5" ht="24" customHeight="1">
      <c r="A8" s="93" t="s">
        <v>120</v>
      </c>
      <c r="B8" s="94" t="s">
        <v>121</v>
      </c>
      <c r="C8" s="92">
        <v>643152</v>
      </c>
      <c r="D8" s="92">
        <v>643152</v>
      </c>
      <c r="E8" s="95"/>
    </row>
    <row r="9" spans="1:5" ht="24" customHeight="1">
      <c r="A9" s="93" t="s">
        <v>122</v>
      </c>
      <c r="B9" s="94" t="s">
        <v>123</v>
      </c>
      <c r="C9" s="96">
        <v>567651</v>
      </c>
      <c r="D9" s="96">
        <v>567651</v>
      </c>
      <c r="E9" s="95"/>
    </row>
    <row r="10" spans="1:5" ht="24" customHeight="1">
      <c r="A10" s="93" t="s">
        <v>122</v>
      </c>
      <c r="B10" s="94" t="s">
        <v>124</v>
      </c>
      <c r="C10" s="97">
        <v>84405</v>
      </c>
      <c r="D10" s="97">
        <v>84405</v>
      </c>
      <c r="E10" s="95"/>
    </row>
    <row r="11" spans="1:5" ht="24" customHeight="1">
      <c r="A11" s="98" t="s">
        <v>125</v>
      </c>
      <c r="B11" s="99" t="s">
        <v>126</v>
      </c>
      <c r="C11" s="100">
        <v>232096</v>
      </c>
      <c r="D11" s="100">
        <v>232096</v>
      </c>
      <c r="E11" s="95"/>
    </row>
    <row r="12" spans="1:5" ht="24" customHeight="1">
      <c r="A12" s="101" t="s">
        <v>127</v>
      </c>
      <c r="B12" s="102" t="s">
        <v>128</v>
      </c>
      <c r="C12" s="100">
        <v>11327</v>
      </c>
      <c r="D12" s="100">
        <v>11327</v>
      </c>
      <c r="E12" s="95"/>
    </row>
    <row r="13" spans="1:5" ht="24" customHeight="1">
      <c r="A13" s="101" t="s">
        <v>129</v>
      </c>
      <c r="B13" s="102" t="s">
        <v>130</v>
      </c>
      <c r="C13" s="103">
        <v>138492</v>
      </c>
      <c r="D13" s="104">
        <v>138492</v>
      </c>
      <c r="E13" s="95"/>
    </row>
    <row r="14" spans="1:5" ht="24" customHeight="1">
      <c r="A14" s="101" t="s">
        <v>131</v>
      </c>
      <c r="B14" s="102" t="s">
        <v>132</v>
      </c>
      <c r="C14" s="92">
        <v>185275</v>
      </c>
      <c r="D14" s="92">
        <v>185275</v>
      </c>
      <c r="E14" s="105"/>
    </row>
    <row r="15" spans="1:5" ht="24" customHeight="1">
      <c r="A15" s="101" t="s">
        <v>133</v>
      </c>
      <c r="B15" s="102" t="s">
        <v>134</v>
      </c>
      <c r="C15" s="92">
        <v>101901</v>
      </c>
      <c r="D15" s="92">
        <v>101901</v>
      </c>
      <c r="E15" s="105"/>
    </row>
    <row r="16" spans="1:5" ht="24" customHeight="1">
      <c r="A16" s="101" t="s">
        <v>135</v>
      </c>
      <c r="B16" s="102" t="s">
        <v>136</v>
      </c>
      <c r="C16" s="92">
        <v>38473</v>
      </c>
      <c r="D16" s="92">
        <v>38473</v>
      </c>
      <c r="E16" s="105"/>
    </row>
    <row r="17" spans="1:5" ht="24" customHeight="1">
      <c r="A17" s="101" t="s">
        <v>137</v>
      </c>
      <c r="B17" s="102" t="s">
        <v>138</v>
      </c>
      <c r="C17" s="92">
        <v>11900</v>
      </c>
      <c r="D17" s="92">
        <v>11900</v>
      </c>
      <c r="E17" s="105"/>
    </row>
    <row r="18" spans="1:5" ht="24" customHeight="1">
      <c r="A18" s="101" t="s">
        <v>139</v>
      </c>
      <c r="B18" s="102" t="s">
        <v>93</v>
      </c>
      <c r="C18" s="92">
        <v>154943</v>
      </c>
      <c r="D18" s="92">
        <v>154943</v>
      </c>
      <c r="E18" s="105"/>
    </row>
    <row r="19" spans="1:5" ht="24" customHeight="1">
      <c r="A19" s="106" t="s">
        <v>140</v>
      </c>
      <c r="B19" s="107" t="s">
        <v>141</v>
      </c>
      <c r="C19" s="108">
        <v>373207</v>
      </c>
      <c r="D19" s="109"/>
      <c r="E19" s="110">
        <v>373207</v>
      </c>
    </row>
    <row r="20" spans="1:5" ht="24" customHeight="1">
      <c r="A20" s="101" t="s">
        <v>142</v>
      </c>
      <c r="B20" s="102" t="s">
        <v>143</v>
      </c>
      <c r="C20" s="111">
        <v>30900</v>
      </c>
      <c r="D20" s="109"/>
      <c r="E20" s="112">
        <v>30900</v>
      </c>
    </row>
    <row r="21" spans="1:5" ht="24" customHeight="1">
      <c r="A21" s="101" t="s">
        <v>144</v>
      </c>
      <c r="B21" s="102" t="s">
        <v>145</v>
      </c>
      <c r="C21" s="111">
        <v>5000</v>
      </c>
      <c r="D21" s="109"/>
      <c r="E21" s="112">
        <v>5000</v>
      </c>
    </row>
    <row r="22" spans="1:5" ht="24" customHeight="1">
      <c r="A22" s="113" t="s">
        <v>146</v>
      </c>
      <c r="B22" s="114" t="s">
        <v>147</v>
      </c>
      <c r="C22" s="115">
        <v>15000</v>
      </c>
      <c r="D22" s="116"/>
      <c r="E22" s="117">
        <v>15000</v>
      </c>
    </row>
    <row r="23" spans="1:5" ht="24" customHeight="1">
      <c r="A23" s="93" t="s">
        <v>148</v>
      </c>
      <c r="B23" s="94" t="s">
        <v>149</v>
      </c>
      <c r="C23" s="92">
        <v>12000</v>
      </c>
      <c r="D23" s="109"/>
      <c r="E23" s="92">
        <v>12000</v>
      </c>
    </row>
    <row r="24" spans="1:5" ht="24" customHeight="1">
      <c r="A24" s="118" t="s">
        <v>150</v>
      </c>
      <c r="B24" s="119" t="s">
        <v>151</v>
      </c>
      <c r="C24" s="120">
        <v>4000</v>
      </c>
      <c r="D24" s="121"/>
      <c r="E24" s="122">
        <v>4000</v>
      </c>
    </row>
    <row r="25" spans="1:5" ht="24" customHeight="1">
      <c r="A25" s="101" t="s">
        <v>152</v>
      </c>
      <c r="B25" s="102" t="s">
        <v>153</v>
      </c>
      <c r="C25" s="123">
        <v>13000</v>
      </c>
      <c r="D25" s="109"/>
      <c r="E25" s="124">
        <v>13000</v>
      </c>
    </row>
    <row r="26" spans="1:5" ht="24" customHeight="1">
      <c r="A26" s="101" t="s">
        <v>154</v>
      </c>
      <c r="B26" s="102" t="s">
        <v>155</v>
      </c>
      <c r="C26" s="123">
        <v>8000</v>
      </c>
      <c r="D26" s="109"/>
      <c r="E26" s="124">
        <v>8000</v>
      </c>
    </row>
    <row r="27" spans="1:5" ht="24" customHeight="1">
      <c r="A27" s="101" t="s">
        <v>156</v>
      </c>
      <c r="B27" s="102" t="s">
        <v>157</v>
      </c>
      <c r="C27" s="123">
        <v>10000</v>
      </c>
      <c r="D27" s="109"/>
      <c r="E27" s="124">
        <v>10000</v>
      </c>
    </row>
    <row r="28" spans="1:5" ht="24" customHeight="1">
      <c r="A28" s="101" t="s">
        <v>158</v>
      </c>
      <c r="B28" s="102" t="s">
        <v>159</v>
      </c>
      <c r="C28" s="123">
        <v>22087</v>
      </c>
      <c r="D28" s="109"/>
      <c r="E28" s="124">
        <v>22087</v>
      </c>
    </row>
    <row r="29" spans="1:5" ht="24" customHeight="1">
      <c r="A29" s="101" t="s">
        <v>160</v>
      </c>
      <c r="B29" s="102" t="s">
        <v>161</v>
      </c>
      <c r="C29" s="123">
        <v>120000</v>
      </c>
      <c r="D29" s="109"/>
      <c r="E29" s="124">
        <v>120000</v>
      </c>
    </row>
    <row r="30" spans="1:5" ht="24" customHeight="1">
      <c r="A30" s="101" t="s">
        <v>162</v>
      </c>
      <c r="B30" s="102" t="s">
        <v>163</v>
      </c>
      <c r="C30" s="123">
        <v>114120</v>
      </c>
      <c r="D30" s="109"/>
      <c r="E30" s="124">
        <v>114120</v>
      </c>
    </row>
    <row r="31" spans="1:5" ht="24" customHeight="1">
      <c r="A31" s="101" t="s">
        <v>164</v>
      </c>
      <c r="B31" s="102" t="s">
        <v>165</v>
      </c>
      <c r="C31" s="123">
        <v>4600</v>
      </c>
      <c r="D31" s="109"/>
      <c r="E31" s="124">
        <v>4600</v>
      </c>
    </row>
    <row r="32" spans="1:5" ht="24" customHeight="1">
      <c r="A32" s="101" t="s">
        <v>164</v>
      </c>
      <c r="B32" s="102" t="s">
        <v>165</v>
      </c>
      <c r="C32" s="123">
        <v>14500</v>
      </c>
      <c r="D32" s="109"/>
      <c r="E32" s="124">
        <v>14500</v>
      </c>
    </row>
    <row r="33" spans="1:5" ht="24" customHeight="1">
      <c r="A33" s="106" t="s">
        <v>166</v>
      </c>
      <c r="B33" s="107" t="s">
        <v>167</v>
      </c>
      <c r="C33" s="125">
        <v>377096</v>
      </c>
      <c r="D33" s="126">
        <v>377096</v>
      </c>
      <c r="E33" s="105"/>
    </row>
    <row r="34" spans="1:5" ht="24" customHeight="1">
      <c r="A34" s="101" t="s">
        <v>168</v>
      </c>
      <c r="B34" s="102" t="s">
        <v>169</v>
      </c>
      <c r="C34" s="92">
        <v>1680</v>
      </c>
      <c r="D34" s="92">
        <v>2580</v>
      </c>
      <c r="E34" s="105"/>
    </row>
    <row r="35" spans="1:5" ht="24" customHeight="1">
      <c r="A35" s="101" t="s">
        <v>170</v>
      </c>
      <c r="B35" s="102" t="s">
        <v>171</v>
      </c>
      <c r="C35" s="92">
        <v>374516</v>
      </c>
      <c r="D35" s="92">
        <v>374516</v>
      </c>
      <c r="E35" s="105"/>
    </row>
    <row r="36" spans="1:5" ht="24" customHeight="1">
      <c r="A36" s="106" t="s">
        <v>172</v>
      </c>
      <c r="B36" s="107" t="s">
        <v>173</v>
      </c>
      <c r="C36" s="91">
        <v>10000</v>
      </c>
      <c r="D36" s="91" t="s">
        <v>174</v>
      </c>
      <c r="E36" s="91">
        <v>10000</v>
      </c>
    </row>
    <row r="37" spans="1:5" ht="24" customHeight="1">
      <c r="A37" s="101" t="s">
        <v>175</v>
      </c>
      <c r="B37" s="102" t="s">
        <v>176</v>
      </c>
      <c r="C37" s="92">
        <v>10000</v>
      </c>
      <c r="D37" s="92" t="s">
        <v>174</v>
      </c>
      <c r="E37" s="92">
        <v>10000</v>
      </c>
    </row>
  </sheetData>
  <sheetProtection/>
  <mergeCells count="5">
    <mergeCell ref="A1:E1"/>
    <mergeCell ref="A2:B2"/>
    <mergeCell ref="A3:B3"/>
    <mergeCell ref="C3:E3"/>
    <mergeCell ref="A6:B6"/>
  </mergeCells>
  <printOptions horizontalCentered="1"/>
  <pageMargins left="0.5902777777777778" right="0.5902777777777778" top="0.9840277777777777" bottom="0.5902777777777778" header="0.5111111111111111" footer="0.3145833333333333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X10" sqref="X10"/>
    </sheetView>
  </sheetViews>
  <sheetFormatPr defaultColWidth="9.140625" defaultRowHeight="12.75" customHeight="1"/>
  <cols>
    <col min="1" max="1" width="15.00390625" style="1" customWidth="1"/>
    <col min="2" max="2" width="6.421875" style="1" customWidth="1"/>
    <col min="3" max="3" width="3.00390625" style="1" customWidth="1"/>
    <col min="4" max="4" width="6.57421875" style="1" customWidth="1"/>
    <col min="5" max="5" width="3.8515625" style="1" customWidth="1"/>
    <col min="6" max="6" width="7.57421875" style="1" customWidth="1"/>
    <col min="7" max="7" width="4.8515625" style="1" customWidth="1"/>
    <col min="8" max="8" width="7.57421875" style="1" customWidth="1"/>
    <col min="9" max="9" width="5.00390625" style="1" customWidth="1"/>
    <col min="10" max="10" width="7.00390625" style="1" customWidth="1"/>
    <col min="11" max="11" width="8.140625" style="1" customWidth="1"/>
    <col min="12" max="12" width="6.8515625" style="1" customWidth="1"/>
    <col min="13" max="13" width="6.140625" style="1" customWidth="1"/>
    <col min="14" max="14" width="6.57421875" style="1" customWidth="1"/>
    <col min="15" max="15" width="4.8515625" style="1" customWidth="1"/>
    <col min="16" max="16" width="7.8515625" style="1" customWidth="1"/>
    <col min="17" max="17" width="6.28125" style="1" customWidth="1"/>
    <col min="18" max="18" width="7.28125" style="1" customWidth="1"/>
    <col min="19" max="19" width="5.7109375" style="1" customWidth="1"/>
    <col min="20" max="20" width="9.140625" style="1" customWidth="1"/>
  </cols>
  <sheetData>
    <row r="1" spans="1:19" s="1" customFormat="1" ht="18" customHeight="1">
      <c r="A1" s="76" t="s">
        <v>177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s="1" customFormat="1" ht="21.75" customHeight="1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s="1" customFormat="1" ht="20.25" customHeight="1">
      <c r="A3" s="60" t="s">
        <v>178</v>
      </c>
      <c r="B3" s="60" t="s">
        <v>179</v>
      </c>
      <c r="C3" s="60"/>
      <c r="D3" s="60"/>
      <c r="E3" s="60"/>
      <c r="F3" s="60"/>
      <c r="G3" s="60"/>
      <c r="H3" s="60" t="s">
        <v>98</v>
      </c>
      <c r="I3" s="60"/>
      <c r="J3" s="60"/>
      <c r="K3" s="60"/>
      <c r="L3" s="60"/>
      <c r="M3" s="60"/>
      <c r="N3" s="60" t="s">
        <v>99</v>
      </c>
      <c r="O3" s="60"/>
      <c r="P3" s="60"/>
      <c r="Q3" s="60"/>
      <c r="R3" s="60"/>
      <c r="S3" s="60"/>
    </row>
    <row r="4" spans="1:19" s="1" customFormat="1" ht="21.75" customHeight="1">
      <c r="A4" s="60"/>
      <c r="B4" s="60" t="s">
        <v>61</v>
      </c>
      <c r="C4" s="60" t="s">
        <v>180</v>
      </c>
      <c r="D4" s="60" t="s">
        <v>181</v>
      </c>
      <c r="E4" s="60"/>
      <c r="F4" s="60"/>
      <c r="G4" s="60" t="s">
        <v>182</v>
      </c>
      <c r="H4" s="60" t="s">
        <v>61</v>
      </c>
      <c r="I4" s="60" t="s">
        <v>180</v>
      </c>
      <c r="J4" s="60" t="s">
        <v>181</v>
      </c>
      <c r="K4" s="60"/>
      <c r="L4" s="60"/>
      <c r="M4" s="60" t="s">
        <v>155</v>
      </c>
      <c r="N4" s="60" t="s">
        <v>61</v>
      </c>
      <c r="O4" s="60" t="s">
        <v>180</v>
      </c>
      <c r="P4" s="60" t="s">
        <v>181</v>
      </c>
      <c r="Q4" s="60"/>
      <c r="R4" s="60"/>
      <c r="S4" s="60" t="s">
        <v>155</v>
      </c>
    </row>
    <row r="5" spans="1:19" s="1" customFormat="1" ht="82.5" customHeight="1">
      <c r="A5" s="60"/>
      <c r="B5" s="78"/>
      <c r="C5" s="60"/>
      <c r="D5" s="60" t="s">
        <v>12</v>
      </c>
      <c r="E5" s="60" t="s">
        <v>183</v>
      </c>
      <c r="F5" s="60" t="s">
        <v>184</v>
      </c>
      <c r="G5" s="60"/>
      <c r="H5" s="78"/>
      <c r="I5" s="60"/>
      <c r="J5" s="60" t="s">
        <v>12</v>
      </c>
      <c r="K5" s="60" t="s">
        <v>185</v>
      </c>
      <c r="L5" s="60" t="s">
        <v>184</v>
      </c>
      <c r="M5" s="60"/>
      <c r="N5" s="78"/>
      <c r="O5" s="60"/>
      <c r="P5" s="60" t="s">
        <v>12</v>
      </c>
      <c r="Q5" s="60" t="s">
        <v>185</v>
      </c>
      <c r="R5" s="60" t="s">
        <v>184</v>
      </c>
      <c r="S5" s="60"/>
    </row>
    <row r="6" spans="1:19" s="1" customFormat="1" ht="20.25" customHeight="1">
      <c r="A6" s="79" t="s">
        <v>60</v>
      </c>
      <c r="B6" s="79">
        <v>1</v>
      </c>
      <c r="C6" s="79">
        <v>2</v>
      </c>
      <c r="D6" s="79">
        <v>3</v>
      </c>
      <c r="E6" s="79">
        <v>4</v>
      </c>
      <c r="F6" s="79">
        <v>5</v>
      </c>
      <c r="G6" s="79">
        <v>6</v>
      </c>
      <c r="H6" s="79">
        <v>7</v>
      </c>
      <c r="I6" s="79">
        <v>8</v>
      </c>
      <c r="J6" s="79">
        <v>9</v>
      </c>
      <c r="K6" s="79">
        <v>10</v>
      </c>
      <c r="L6" s="79">
        <v>11</v>
      </c>
      <c r="M6" s="79">
        <v>12</v>
      </c>
      <c r="N6" s="79">
        <v>13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</row>
    <row r="7" spans="1:22" s="1" customFormat="1" ht="21.75" customHeight="1">
      <c r="A7" s="80" t="s">
        <v>186</v>
      </c>
      <c r="B7" s="81">
        <f>C7+D7+G7</f>
        <v>128000</v>
      </c>
      <c r="C7" s="81">
        <v>0</v>
      </c>
      <c r="D7" s="81">
        <v>120000</v>
      </c>
      <c r="E7" s="81">
        <v>0</v>
      </c>
      <c r="F7" s="81">
        <v>120000</v>
      </c>
      <c r="G7" s="81">
        <v>8000</v>
      </c>
      <c r="H7" s="81">
        <v>271297</v>
      </c>
      <c r="I7" s="81">
        <v>0</v>
      </c>
      <c r="J7" s="81">
        <v>269196</v>
      </c>
      <c r="K7" s="81">
        <v>195300</v>
      </c>
      <c r="L7" s="81">
        <v>73896.11</v>
      </c>
      <c r="M7" s="81">
        <v>2101</v>
      </c>
      <c r="N7" s="81">
        <v>128000</v>
      </c>
      <c r="O7" s="81">
        <v>0</v>
      </c>
      <c r="P7" s="81">
        <f>Q7+R7</f>
        <v>120000</v>
      </c>
      <c r="Q7" s="81">
        <v>0</v>
      </c>
      <c r="R7" s="81">
        <v>120000</v>
      </c>
      <c r="S7" s="81">
        <v>8000</v>
      </c>
      <c r="T7" s="84"/>
      <c r="U7" s="84"/>
      <c r="V7" s="84"/>
    </row>
    <row r="8" spans="1:19" ht="24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</row>
    <row r="9" spans="1:19" ht="24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1:19" ht="24" customHeigh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1:19" ht="24" customHeight="1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ht="24" customHeight="1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</row>
    <row r="13" spans="1:19" ht="24" customHeight="1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</row>
    <row r="14" spans="1:19" ht="24" customHeight="1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</row>
    <row r="15" spans="1:19" ht="24" customHeight="1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</row>
    <row r="16" spans="1:19" ht="24" customHeight="1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</row>
    <row r="17" spans="1:19" ht="24" customHeight="1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ht="24" customHeight="1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</row>
  </sheetData>
  <sheetProtection/>
  <mergeCells count="18">
    <mergeCell ref="A1:S1"/>
    <mergeCell ref="A2:S2"/>
    <mergeCell ref="B3:G3"/>
    <mergeCell ref="H3:M3"/>
    <mergeCell ref="N3:S3"/>
    <mergeCell ref="D4:F4"/>
    <mergeCell ref="J4:L4"/>
    <mergeCell ref="P4:R4"/>
    <mergeCell ref="A3:A5"/>
    <mergeCell ref="B4:B5"/>
    <mergeCell ref="C4:C5"/>
    <mergeCell ref="G4:G5"/>
    <mergeCell ref="H4:H5"/>
    <mergeCell ref="I4:I5"/>
    <mergeCell ref="M4:M5"/>
    <mergeCell ref="N4:N5"/>
    <mergeCell ref="O4:O5"/>
    <mergeCell ref="S4:S5"/>
  </mergeCells>
  <printOptions horizontalCentered="1"/>
  <pageMargins left="0.3541666666666667" right="0.3541666666666667" top="0.9840277777777777" bottom="0.7875" header="0.5111111111111111" footer="0.3145833333333333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9.7109375" style="1" customWidth="1"/>
    <col min="2" max="2" width="18.8515625" style="1" customWidth="1"/>
    <col min="3" max="3" width="12.140625" style="1" customWidth="1"/>
    <col min="4" max="4" width="13.28125" style="1" customWidth="1"/>
    <col min="5" max="5" width="12.7109375" style="1" customWidth="1"/>
    <col min="6" max="6" width="13.421875" style="1" customWidth="1"/>
    <col min="7" max="7" width="11.57421875" style="1" customWidth="1"/>
    <col min="8" max="8" width="10.28125" style="1" customWidth="1"/>
    <col min="9" max="9" width="12.8515625" style="1" customWidth="1"/>
    <col min="10" max="10" width="12.28125" style="1" customWidth="1"/>
    <col min="11" max="11" width="9.140625" style="1" customWidth="1"/>
  </cols>
  <sheetData>
    <row r="1" spans="1:10" s="1" customFormat="1" ht="51.75" customHeight="1">
      <c r="A1" s="66" t="s">
        <v>187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1" customFormat="1" ht="14.25" customHeight="1">
      <c r="A2" s="8" t="s">
        <v>188</v>
      </c>
      <c r="J2" s="71" t="s">
        <v>2</v>
      </c>
    </row>
    <row r="3" spans="1:10" s="1" customFormat="1" ht="25.5" customHeight="1">
      <c r="A3" s="10" t="s">
        <v>50</v>
      </c>
      <c r="B3" s="10"/>
      <c r="C3" s="10" t="s">
        <v>189</v>
      </c>
      <c r="D3" s="10" t="s">
        <v>99</v>
      </c>
      <c r="E3" s="10"/>
      <c r="F3" s="10"/>
      <c r="G3" s="10"/>
      <c r="H3" s="10"/>
      <c r="I3" s="10" t="s">
        <v>190</v>
      </c>
      <c r="J3" s="72"/>
    </row>
    <row r="4" spans="1:10" s="1" customFormat="1" ht="15" customHeight="1">
      <c r="A4" s="10" t="s">
        <v>191</v>
      </c>
      <c r="B4" s="10" t="s">
        <v>106</v>
      </c>
      <c r="C4" s="10"/>
      <c r="D4" s="10" t="s">
        <v>12</v>
      </c>
      <c r="E4" s="10" t="s">
        <v>101</v>
      </c>
      <c r="F4" s="10"/>
      <c r="G4" s="10"/>
      <c r="H4" s="10" t="s">
        <v>102</v>
      </c>
      <c r="I4" s="10" t="s">
        <v>103</v>
      </c>
      <c r="J4" s="72" t="s">
        <v>104</v>
      </c>
    </row>
    <row r="5" spans="1:10" s="1" customFormat="1" ht="23.25" customHeight="1">
      <c r="A5" s="10"/>
      <c r="B5" s="10"/>
      <c r="C5" s="10"/>
      <c r="D5" s="10"/>
      <c r="E5" s="10" t="s">
        <v>12</v>
      </c>
      <c r="F5" s="10" t="s">
        <v>192</v>
      </c>
      <c r="G5" s="10" t="s">
        <v>193</v>
      </c>
      <c r="H5" s="10"/>
      <c r="I5" s="10"/>
      <c r="J5" s="72"/>
    </row>
    <row r="6" spans="1:10" s="1" customFormat="1" ht="20.25" customHeight="1">
      <c r="A6" s="11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</row>
    <row r="7" spans="1:10" s="1" customFormat="1" ht="20.25" customHeight="1">
      <c r="A7" s="67">
        <v>0</v>
      </c>
      <c r="B7" s="67">
        <v>0</v>
      </c>
      <c r="C7" s="68">
        <v>0</v>
      </c>
      <c r="D7" s="68">
        <f>E7+H7</f>
        <v>0</v>
      </c>
      <c r="E7" s="68">
        <f>F7+G7</f>
        <v>0</v>
      </c>
      <c r="F7" s="68">
        <v>0</v>
      </c>
      <c r="G7" s="68">
        <v>0</v>
      </c>
      <c r="H7" s="68">
        <v>0</v>
      </c>
      <c r="I7" s="73">
        <v>0</v>
      </c>
      <c r="J7" s="74">
        <v>0</v>
      </c>
    </row>
    <row r="8" spans="1:10" ht="24" customHeight="1">
      <c r="A8" s="69"/>
      <c r="B8" s="69"/>
      <c r="C8" s="70"/>
      <c r="D8" s="70"/>
      <c r="E8" s="70"/>
      <c r="F8" s="70"/>
      <c r="G8" s="70"/>
      <c r="H8" s="70"/>
      <c r="I8" s="70"/>
      <c r="J8" s="75"/>
    </row>
    <row r="9" spans="1:10" ht="24" customHeight="1">
      <c r="A9" s="69"/>
      <c r="B9" s="69"/>
      <c r="C9" s="70"/>
      <c r="D9" s="70"/>
      <c r="E9" s="70"/>
      <c r="F9" s="70"/>
      <c r="G9" s="70"/>
      <c r="H9" s="70"/>
      <c r="I9" s="70"/>
      <c r="J9" s="75"/>
    </row>
    <row r="10" spans="1:10" ht="24" customHeight="1">
      <c r="A10" s="69"/>
      <c r="B10" s="69"/>
      <c r="C10" s="70"/>
      <c r="D10" s="70"/>
      <c r="E10" s="70"/>
      <c r="F10" s="70"/>
      <c r="G10" s="70"/>
      <c r="H10" s="70"/>
      <c r="I10" s="70"/>
      <c r="J10" s="75"/>
    </row>
    <row r="11" spans="1:10" ht="24" customHeight="1">
      <c r="A11" s="69"/>
      <c r="B11" s="69"/>
      <c r="C11" s="70"/>
      <c r="D11" s="70"/>
      <c r="E11" s="70"/>
      <c r="F11" s="70"/>
      <c r="G11" s="70"/>
      <c r="H11" s="70"/>
      <c r="I11" s="70"/>
      <c r="J11" s="75"/>
    </row>
    <row r="12" spans="1:10" ht="24" customHeight="1">
      <c r="A12" s="69"/>
      <c r="B12" s="69"/>
      <c r="C12" s="70"/>
      <c r="D12" s="70"/>
      <c r="E12" s="70"/>
      <c r="F12" s="70"/>
      <c r="G12" s="70"/>
      <c r="H12" s="70"/>
      <c r="I12" s="70"/>
      <c r="J12" s="75"/>
    </row>
    <row r="13" spans="1:13" ht="24" customHeight="1">
      <c r="A13" s="69"/>
      <c r="B13" s="69"/>
      <c r="C13" s="70"/>
      <c r="D13" s="70"/>
      <c r="E13" s="70"/>
      <c r="F13" s="70"/>
      <c r="G13" s="70"/>
      <c r="H13" s="70"/>
      <c r="I13" s="70"/>
      <c r="J13" s="75"/>
      <c r="M13" t="s">
        <v>174</v>
      </c>
    </row>
    <row r="14" spans="1:10" ht="24" customHeight="1">
      <c r="A14" s="69"/>
      <c r="B14" s="69"/>
      <c r="C14" s="70"/>
      <c r="D14" s="70"/>
      <c r="E14" s="70"/>
      <c r="F14" s="70"/>
      <c r="G14" s="70"/>
      <c r="H14" s="70"/>
      <c r="I14" s="70"/>
      <c r="J14" s="75"/>
    </row>
    <row r="15" spans="1:10" ht="24" customHeight="1">
      <c r="A15" s="69"/>
      <c r="B15" s="69"/>
      <c r="C15" s="70"/>
      <c r="D15" s="70"/>
      <c r="E15" s="70"/>
      <c r="F15" s="70"/>
      <c r="G15" s="70"/>
      <c r="H15" s="70"/>
      <c r="I15" s="70"/>
      <c r="J15" s="75"/>
    </row>
    <row r="16" spans="1:10" ht="24" customHeight="1">
      <c r="A16" s="69"/>
      <c r="B16" s="69"/>
      <c r="C16" s="70"/>
      <c r="D16" s="70"/>
      <c r="E16" s="70"/>
      <c r="F16" s="70"/>
      <c r="G16" s="70"/>
      <c r="H16" s="70"/>
      <c r="I16" s="70"/>
      <c r="J16" s="75"/>
    </row>
    <row r="17" spans="1:10" ht="24" customHeight="1">
      <c r="A17" s="69"/>
      <c r="B17" s="69"/>
      <c r="C17" s="70"/>
      <c r="D17" s="70"/>
      <c r="E17" s="70"/>
      <c r="F17" s="70"/>
      <c r="G17" s="70"/>
      <c r="H17" s="70"/>
      <c r="I17" s="70"/>
      <c r="J17" s="75"/>
    </row>
    <row r="18" spans="1:10" ht="24" customHeight="1">
      <c r="A18" s="69"/>
      <c r="B18" s="69"/>
      <c r="C18" s="70"/>
      <c r="D18" s="70"/>
      <c r="E18" s="70"/>
      <c r="F18" s="70"/>
      <c r="G18" s="70"/>
      <c r="H18" s="70"/>
      <c r="I18" s="70"/>
      <c r="J18" s="75"/>
    </row>
    <row r="19" spans="1:10" ht="24" customHeight="1">
      <c r="A19" s="69"/>
      <c r="B19" s="69"/>
      <c r="C19" s="70"/>
      <c r="D19" s="70"/>
      <c r="E19" s="70"/>
      <c r="F19" s="70"/>
      <c r="G19" s="70"/>
      <c r="H19" s="70"/>
      <c r="I19" s="70"/>
      <c r="J19" s="75"/>
    </row>
    <row r="20" spans="1:10" ht="24" customHeight="1">
      <c r="A20" s="69"/>
      <c r="B20" s="69"/>
      <c r="C20" s="70"/>
      <c r="D20" s="70"/>
      <c r="E20" s="70"/>
      <c r="F20" s="70"/>
      <c r="G20" s="70"/>
      <c r="H20" s="70"/>
      <c r="I20" s="70"/>
      <c r="J20" s="75"/>
    </row>
  </sheetData>
  <sheetProtection/>
  <mergeCells count="13">
    <mergeCell ref="A1:J1"/>
    <mergeCell ref="A2:D2"/>
    <mergeCell ref="A3:B3"/>
    <mergeCell ref="D3:H3"/>
    <mergeCell ref="I3:J3"/>
    <mergeCell ref="E4:G4"/>
    <mergeCell ref="A4:A5"/>
    <mergeCell ref="B4:B5"/>
    <mergeCell ref="C3:C5"/>
    <mergeCell ref="D4:D5"/>
    <mergeCell ref="H4:H5"/>
    <mergeCell ref="I4:I5"/>
    <mergeCell ref="J4:J5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41.00390625" style="1" customWidth="1"/>
    <col min="2" max="2" width="19.57421875" style="1" customWidth="1"/>
    <col min="3" max="3" width="41.00390625" style="1" customWidth="1"/>
    <col min="4" max="4" width="21.8515625" style="1" customWidth="1"/>
    <col min="5" max="5" width="9.140625" style="1" customWidth="1"/>
  </cols>
  <sheetData>
    <row r="1" spans="1:4" s="1" customFormat="1" ht="15.75" customHeight="1">
      <c r="A1" s="51" t="s">
        <v>194</v>
      </c>
      <c r="B1" s="51"/>
      <c r="C1" s="51"/>
      <c r="D1" s="51"/>
    </row>
    <row r="2" spans="1:4" s="1" customFormat="1" ht="12.75" customHeight="1">
      <c r="A2" s="52" t="s">
        <v>188</v>
      </c>
      <c r="B2" s="52"/>
      <c r="C2" s="53"/>
      <c r="D2" s="54" t="s">
        <v>2</v>
      </c>
    </row>
    <row r="3" spans="1:4" s="1" customFormat="1" ht="12.75" customHeight="1">
      <c r="A3" s="55" t="s">
        <v>195</v>
      </c>
      <c r="B3" s="55"/>
      <c r="C3" s="55" t="s">
        <v>196</v>
      </c>
      <c r="D3" s="55"/>
    </row>
    <row r="4" spans="1:4" s="1" customFormat="1" ht="12.75" customHeight="1">
      <c r="A4" s="55" t="s">
        <v>197</v>
      </c>
      <c r="B4" s="55" t="s">
        <v>6</v>
      </c>
      <c r="C4" s="55" t="s">
        <v>197</v>
      </c>
      <c r="D4" s="55" t="s">
        <v>6</v>
      </c>
    </row>
    <row r="5" spans="1:4" s="1" customFormat="1" ht="12.75" customHeight="1">
      <c r="A5" s="56" t="s">
        <v>198</v>
      </c>
      <c r="B5" s="57">
        <v>3189918</v>
      </c>
      <c r="C5" s="56" t="s">
        <v>199</v>
      </c>
      <c r="D5" s="57">
        <v>3189918</v>
      </c>
    </row>
    <row r="6" spans="1:4" s="1" customFormat="1" ht="12.75" customHeight="1">
      <c r="A6" s="56" t="s">
        <v>200</v>
      </c>
      <c r="B6" s="57">
        <v>3189918</v>
      </c>
      <c r="C6" s="58" t="s">
        <v>201</v>
      </c>
      <c r="D6" s="57">
        <v>3189918</v>
      </c>
    </row>
    <row r="7" spans="1:4" s="1" customFormat="1" ht="12.75" customHeight="1">
      <c r="A7" s="56" t="s">
        <v>202</v>
      </c>
      <c r="B7" s="59"/>
      <c r="C7" s="58" t="s">
        <v>203</v>
      </c>
      <c r="D7" s="60"/>
    </row>
    <row r="8" spans="1:4" s="1" customFormat="1" ht="12.75" customHeight="1">
      <c r="A8" s="56" t="s">
        <v>204</v>
      </c>
      <c r="B8" s="59"/>
      <c r="C8" s="56" t="s">
        <v>205</v>
      </c>
      <c r="D8" s="60"/>
    </row>
    <row r="9" spans="1:4" s="1" customFormat="1" ht="12.75" customHeight="1">
      <c r="A9" s="56" t="s">
        <v>206</v>
      </c>
      <c r="B9" s="59"/>
      <c r="C9" s="58" t="s">
        <v>201</v>
      </c>
      <c r="D9" s="60"/>
    </row>
    <row r="10" spans="1:4" s="1" customFormat="1" ht="12.75" customHeight="1">
      <c r="A10" s="56" t="s">
        <v>207</v>
      </c>
      <c r="B10" s="59"/>
      <c r="C10" s="58" t="s">
        <v>203</v>
      </c>
      <c r="D10" s="60"/>
    </row>
    <row r="11" spans="1:4" s="1" customFormat="1" ht="12.75" customHeight="1">
      <c r="A11" s="56" t="s">
        <v>208</v>
      </c>
      <c r="B11" s="59"/>
      <c r="C11" s="56" t="s">
        <v>209</v>
      </c>
      <c r="D11" s="60"/>
    </row>
    <row r="12" spans="1:4" s="1" customFormat="1" ht="12.75" customHeight="1">
      <c r="A12" s="56" t="s">
        <v>210</v>
      </c>
      <c r="B12" s="59"/>
      <c r="C12" s="56" t="s">
        <v>211</v>
      </c>
      <c r="D12" s="60"/>
    </row>
    <row r="13" spans="1:4" s="1" customFormat="1" ht="12.75" customHeight="1">
      <c r="A13" s="56" t="s">
        <v>212</v>
      </c>
      <c r="B13" s="59"/>
      <c r="C13" s="56" t="s">
        <v>213</v>
      </c>
      <c r="D13" s="60"/>
    </row>
    <row r="14" spans="1:4" s="1" customFormat="1" ht="12.75" customHeight="1">
      <c r="A14" s="56" t="s">
        <v>214</v>
      </c>
      <c r="B14" s="59"/>
      <c r="C14" s="56" t="s">
        <v>215</v>
      </c>
      <c r="D14" s="60"/>
    </row>
    <row r="15" spans="1:4" s="1" customFormat="1" ht="12.75" customHeight="1">
      <c r="A15" s="56" t="s">
        <v>216</v>
      </c>
      <c r="B15" s="59"/>
      <c r="C15" s="56" t="s">
        <v>217</v>
      </c>
      <c r="D15" s="60"/>
    </row>
    <row r="16" spans="1:4" s="1" customFormat="1" ht="12.75" customHeight="1">
      <c r="A16" s="56" t="s">
        <v>218</v>
      </c>
      <c r="B16" s="59"/>
      <c r="C16" s="56" t="s">
        <v>219</v>
      </c>
      <c r="D16" s="60"/>
    </row>
    <row r="17" spans="1:4" s="1" customFormat="1" ht="12.75" customHeight="1">
      <c r="A17" s="56" t="s">
        <v>220</v>
      </c>
      <c r="B17" s="59"/>
      <c r="C17" s="56"/>
      <c r="D17" s="60"/>
    </row>
    <row r="18" spans="1:4" s="1" customFormat="1" ht="12.75" customHeight="1">
      <c r="A18" s="58"/>
      <c r="B18" s="59"/>
      <c r="C18" s="56"/>
      <c r="D18" s="60"/>
    </row>
    <row r="19" spans="1:4" s="1" customFormat="1" ht="12.75" customHeight="1">
      <c r="A19" s="61" t="s">
        <v>221</v>
      </c>
      <c r="B19" s="62">
        <f>B5+B8+B11+B12+B13+B14+B15+B16+B17</f>
        <v>3189918</v>
      </c>
      <c r="C19" s="61" t="s">
        <v>222</v>
      </c>
      <c r="D19" s="57">
        <v>3189918</v>
      </c>
    </row>
    <row r="20" spans="1:4" s="1" customFormat="1" ht="12.75" customHeight="1">
      <c r="A20" s="63"/>
      <c r="B20" s="62"/>
      <c r="C20" s="63"/>
      <c r="D20" s="61"/>
    </row>
    <row r="21" spans="1:4" s="1" customFormat="1" ht="12.75" customHeight="1">
      <c r="A21" s="56" t="s">
        <v>223</v>
      </c>
      <c r="B21" s="59">
        <f>B22+B25</f>
        <v>0</v>
      </c>
      <c r="C21" s="56" t="s">
        <v>224</v>
      </c>
      <c r="D21" s="60">
        <f>D22+D25+D28+D31+D34+D35</f>
        <v>22386.35</v>
      </c>
    </row>
    <row r="22" spans="1:4" s="1" customFormat="1" ht="12.75" customHeight="1">
      <c r="A22" s="56" t="s">
        <v>225</v>
      </c>
      <c r="B22" s="59">
        <f>B23+B24</f>
        <v>0</v>
      </c>
      <c r="C22" s="56" t="s">
        <v>225</v>
      </c>
      <c r="D22" s="64">
        <f>D23+D24</f>
        <v>0</v>
      </c>
    </row>
    <row r="23" spans="1:4" s="1" customFormat="1" ht="12.75" customHeight="1">
      <c r="A23" s="56" t="s">
        <v>226</v>
      </c>
      <c r="B23" s="59"/>
      <c r="C23" s="56" t="s">
        <v>226</v>
      </c>
      <c r="D23" s="64"/>
    </row>
    <row r="24" spans="1:4" s="1" customFormat="1" ht="12.75" customHeight="1">
      <c r="A24" s="56" t="s">
        <v>227</v>
      </c>
      <c r="B24" s="59"/>
      <c r="C24" s="56" t="s">
        <v>227</v>
      </c>
      <c r="D24" s="64"/>
    </row>
    <row r="25" spans="1:4" s="1" customFormat="1" ht="12.75" customHeight="1">
      <c r="A25" s="56" t="s">
        <v>228</v>
      </c>
      <c r="B25" s="59">
        <f>B26+B27</f>
        <v>0</v>
      </c>
      <c r="C25" s="56" t="s">
        <v>229</v>
      </c>
      <c r="D25" s="64">
        <f>D26+D27</f>
        <v>22386.35</v>
      </c>
    </row>
    <row r="26" spans="1:4" s="1" customFormat="1" ht="12.75" customHeight="1">
      <c r="A26" s="56" t="s">
        <v>230</v>
      </c>
      <c r="B26" s="59"/>
      <c r="C26" s="56" t="s">
        <v>226</v>
      </c>
      <c r="D26" s="65">
        <v>22386.35</v>
      </c>
    </row>
    <row r="27" spans="1:4" s="1" customFormat="1" ht="12.75" customHeight="1">
      <c r="A27" s="56" t="s">
        <v>231</v>
      </c>
      <c r="B27" s="59"/>
      <c r="C27" s="56" t="s">
        <v>227</v>
      </c>
      <c r="D27" s="64"/>
    </row>
    <row r="28" spans="1:4" s="1" customFormat="1" ht="12.75" customHeight="1">
      <c r="A28" s="56" t="s">
        <v>232</v>
      </c>
      <c r="B28" s="59">
        <f>B29+B32+B35+B36</f>
        <v>22386.35</v>
      </c>
      <c r="C28" s="56" t="s">
        <v>233</v>
      </c>
      <c r="D28" s="64">
        <f>D29+D30</f>
        <v>0</v>
      </c>
    </row>
    <row r="29" spans="1:4" s="1" customFormat="1" ht="12.75" customHeight="1">
      <c r="A29" s="56" t="s">
        <v>234</v>
      </c>
      <c r="B29" s="59">
        <f>B30+B31</f>
        <v>22386.35</v>
      </c>
      <c r="C29" s="56" t="s">
        <v>230</v>
      </c>
      <c r="D29" s="64"/>
    </row>
    <row r="30" spans="1:4" s="1" customFormat="1" ht="12.75" customHeight="1">
      <c r="A30" s="56" t="s">
        <v>226</v>
      </c>
      <c r="B30" s="59">
        <v>22386.35</v>
      </c>
      <c r="C30" s="56" t="s">
        <v>231</v>
      </c>
      <c r="D30" s="64"/>
    </row>
    <row r="31" spans="1:4" s="1" customFormat="1" ht="12.75" customHeight="1">
      <c r="A31" s="56" t="s">
        <v>227</v>
      </c>
      <c r="B31" s="59"/>
      <c r="C31" s="56" t="s">
        <v>235</v>
      </c>
      <c r="D31" s="64">
        <f>D32+D33</f>
        <v>0</v>
      </c>
    </row>
    <row r="32" spans="1:4" s="1" customFormat="1" ht="12.75" customHeight="1">
      <c r="A32" s="56" t="s">
        <v>236</v>
      </c>
      <c r="B32" s="59">
        <f>B33+B34</f>
        <v>0</v>
      </c>
      <c r="C32" s="56" t="s">
        <v>230</v>
      </c>
      <c r="D32" s="64"/>
    </row>
    <row r="33" spans="1:4" s="1" customFormat="1" ht="12.75" customHeight="1">
      <c r="A33" s="56" t="s">
        <v>230</v>
      </c>
      <c r="B33" s="59"/>
      <c r="C33" s="56" t="s">
        <v>231</v>
      </c>
      <c r="D33" s="64"/>
    </row>
    <row r="34" spans="1:4" s="1" customFormat="1" ht="12.75" customHeight="1">
      <c r="A34" s="56" t="s">
        <v>231</v>
      </c>
      <c r="B34" s="59"/>
      <c r="C34" s="56" t="s">
        <v>237</v>
      </c>
      <c r="D34" s="64"/>
    </row>
    <row r="35" spans="1:4" s="1" customFormat="1" ht="12.75" customHeight="1">
      <c r="A35" s="56" t="s">
        <v>238</v>
      </c>
      <c r="B35" s="59"/>
      <c r="C35" s="56" t="s">
        <v>239</v>
      </c>
      <c r="D35" s="64"/>
    </row>
    <row r="36" spans="1:4" s="1" customFormat="1" ht="12.75" customHeight="1">
      <c r="A36" s="56" t="s">
        <v>240</v>
      </c>
      <c r="B36" s="59"/>
      <c r="C36" s="58"/>
      <c r="D36" s="64"/>
    </row>
    <row r="37" spans="1:4" s="1" customFormat="1" ht="12.75" customHeight="1">
      <c r="A37" s="56"/>
      <c r="B37" s="59"/>
      <c r="C37" s="56"/>
      <c r="D37" s="64"/>
    </row>
    <row r="38" spans="1:4" s="1" customFormat="1" ht="15" customHeight="1">
      <c r="A38" s="61" t="s">
        <v>241</v>
      </c>
      <c r="B38" s="62">
        <f>B19+B21+B28</f>
        <v>3212304.35</v>
      </c>
      <c r="C38" s="61" t="s">
        <v>242</v>
      </c>
      <c r="D38" s="57">
        <v>3212304.35</v>
      </c>
    </row>
  </sheetData>
  <sheetProtection/>
  <mergeCells count="4">
    <mergeCell ref="A1:D1"/>
    <mergeCell ref="A2:B2"/>
    <mergeCell ref="A3:B3"/>
    <mergeCell ref="C3:D3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7.140625" style="1" customWidth="1"/>
    <col min="2" max="2" width="19.57421875" style="1" customWidth="1"/>
    <col min="3" max="3" width="11.8515625" style="1" customWidth="1"/>
    <col min="4" max="4" width="11.421875" style="1" customWidth="1"/>
    <col min="5" max="5" width="11.8515625" style="1" customWidth="1"/>
    <col min="6" max="7" width="4.28125" style="1" customWidth="1"/>
    <col min="8" max="8" width="6.28125" style="1" customWidth="1"/>
    <col min="9" max="9" width="5.28125" style="1" customWidth="1"/>
    <col min="10" max="10" width="7.00390625" style="1" customWidth="1"/>
    <col min="11" max="11" width="5.140625" style="1" customWidth="1"/>
    <col min="12" max="12" width="5.00390625" style="1" customWidth="1"/>
    <col min="13" max="13" width="3.57421875" style="1" customWidth="1"/>
    <col min="14" max="14" width="6.28125" style="1" customWidth="1"/>
    <col min="15" max="15" width="3.7109375" style="1" customWidth="1"/>
    <col min="16" max="16" width="4.28125" style="1" customWidth="1"/>
    <col min="17" max="17" width="5.00390625" style="1" customWidth="1"/>
    <col min="18" max="18" width="9.140625" style="1" customWidth="1"/>
  </cols>
  <sheetData>
    <row r="1" spans="1:17" s="1" customFormat="1" ht="13.5" customHeight="1">
      <c r="A1" s="46" t="s">
        <v>243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s="43" customFormat="1" ht="12" customHeight="1">
      <c r="A2" s="48" t="s">
        <v>244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s="1" customFormat="1" ht="19.5" customHeight="1">
      <c r="A3" s="49" t="s">
        <v>50</v>
      </c>
      <c r="B3" s="49"/>
      <c r="C3" s="49" t="s">
        <v>61</v>
      </c>
      <c r="D3" s="49" t="s">
        <v>245</v>
      </c>
      <c r="E3" s="49"/>
      <c r="F3" s="49"/>
      <c r="G3" s="49" t="s">
        <v>246</v>
      </c>
      <c r="H3" s="49"/>
      <c r="I3" s="49" t="s">
        <v>247</v>
      </c>
      <c r="J3" s="49" t="s">
        <v>248</v>
      </c>
      <c r="K3" s="49" t="s">
        <v>249</v>
      </c>
      <c r="L3" s="49" t="s">
        <v>250</v>
      </c>
      <c r="M3" s="49" t="s">
        <v>251</v>
      </c>
      <c r="N3" s="49"/>
      <c r="O3" s="49"/>
      <c r="P3" s="49" t="s">
        <v>252</v>
      </c>
      <c r="Q3" s="49" t="s">
        <v>253</v>
      </c>
    </row>
    <row r="4" spans="1:17" s="1" customFormat="1" ht="51" customHeight="1">
      <c r="A4" s="49" t="s">
        <v>105</v>
      </c>
      <c r="B4" s="49" t="s">
        <v>106</v>
      </c>
      <c r="C4" s="49"/>
      <c r="D4" s="49" t="s">
        <v>12</v>
      </c>
      <c r="E4" s="49" t="s">
        <v>254</v>
      </c>
      <c r="F4" s="49" t="s">
        <v>255</v>
      </c>
      <c r="G4" s="49" t="s">
        <v>256</v>
      </c>
      <c r="H4" s="49" t="s">
        <v>257</v>
      </c>
      <c r="I4" s="49"/>
      <c r="J4" s="49"/>
      <c r="K4" s="49"/>
      <c r="L4" s="49"/>
      <c r="M4" s="49" t="s">
        <v>258</v>
      </c>
      <c r="N4" s="49" t="s">
        <v>259</v>
      </c>
      <c r="O4" s="49" t="s">
        <v>260</v>
      </c>
      <c r="P4" s="49"/>
      <c r="Q4" s="49"/>
    </row>
    <row r="5" spans="1:17" s="44" customFormat="1" ht="19.5" customHeight="1">
      <c r="A5" s="50" t="s">
        <v>60</v>
      </c>
      <c r="B5" s="50" t="s">
        <v>60</v>
      </c>
      <c r="C5" s="50">
        <v>1</v>
      </c>
      <c r="D5" s="50">
        <v>2</v>
      </c>
      <c r="E5" s="50">
        <v>3</v>
      </c>
      <c r="F5" s="50">
        <v>4</v>
      </c>
      <c r="G5" s="50">
        <v>5</v>
      </c>
      <c r="H5" s="50">
        <v>6</v>
      </c>
      <c r="I5" s="50">
        <v>7</v>
      </c>
      <c r="J5" s="50">
        <v>8</v>
      </c>
      <c r="K5" s="50">
        <v>9</v>
      </c>
      <c r="L5" s="50">
        <v>10</v>
      </c>
      <c r="M5" s="50">
        <v>11</v>
      </c>
      <c r="N5" s="50">
        <v>12</v>
      </c>
      <c r="O5" s="50">
        <v>13</v>
      </c>
      <c r="P5" s="50">
        <v>14</v>
      </c>
      <c r="Q5" s="50">
        <v>15</v>
      </c>
    </row>
    <row r="6" spans="1:17" s="45" customFormat="1" ht="19.5" customHeight="1">
      <c r="A6" s="13"/>
      <c r="B6" s="13" t="s">
        <v>61</v>
      </c>
      <c r="C6" s="14">
        <f>SUM(C7+C11+C15+C20)</f>
        <v>3189918</v>
      </c>
      <c r="D6" s="14">
        <f>SUM(D7+D11+D15+D20)</f>
        <v>3189918</v>
      </c>
      <c r="E6" s="14">
        <f>SUM(E7+E11+E15+E20)</f>
        <v>3189918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s="45" customFormat="1" ht="19.5" customHeight="1">
      <c r="A7" s="17" t="s">
        <v>62</v>
      </c>
      <c r="B7" s="18" t="s">
        <v>63</v>
      </c>
      <c r="C7" s="14">
        <v>2229277</v>
      </c>
      <c r="D7" s="14">
        <v>2229277</v>
      </c>
      <c r="E7" s="14">
        <v>2229277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s="45" customFormat="1" ht="19.5" customHeight="1">
      <c r="A8" s="17" t="s">
        <v>64</v>
      </c>
      <c r="B8" s="19" t="s">
        <v>65</v>
      </c>
      <c r="C8" s="14">
        <v>2229277</v>
      </c>
      <c r="D8" s="14">
        <v>2229277</v>
      </c>
      <c r="E8" s="14">
        <v>2229277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s="5" customFormat="1" ht="19.5" customHeight="1">
      <c r="A9" s="20" t="s">
        <v>66</v>
      </c>
      <c r="B9" s="21" t="s">
        <v>67</v>
      </c>
      <c r="C9" s="22">
        <v>1969277</v>
      </c>
      <c r="D9" s="22">
        <v>1969277</v>
      </c>
      <c r="E9" s="22">
        <v>1969277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s="5" customFormat="1" ht="19.5" customHeight="1">
      <c r="A10" s="20" t="s">
        <v>68</v>
      </c>
      <c r="B10" s="21" t="s">
        <v>69</v>
      </c>
      <c r="C10" s="24">
        <v>260000</v>
      </c>
      <c r="D10" s="24">
        <v>260000</v>
      </c>
      <c r="E10" s="24">
        <v>260000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s="5" customFormat="1" ht="19.5" customHeight="1">
      <c r="A11" s="17" t="s">
        <v>70</v>
      </c>
      <c r="B11" s="25" t="s">
        <v>71</v>
      </c>
      <c r="C11" s="24">
        <v>565743</v>
      </c>
      <c r="D11" s="24">
        <v>565743</v>
      </c>
      <c r="E11" s="24">
        <v>565743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5" customFormat="1" ht="19.5" customHeight="1">
      <c r="A12" s="17" t="s">
        <v>72</v>
      </c>
      <c r="B12" s="25" t="s">
        <v>73</v>
      </c>
      <c r="C12" s="24">
        <v>565743</v>
      </c>
      <c r="D12" s="24">
        <v>565743</v>
      </c>
      <c r="E12" s="24">
        <v>565743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s="5" customFormat="1" ht="19.5" customHeight="1">
      <c r="A13" s="20" t="s">
        <v>74</v>
      </c>
      <c r="B13" s="21" t="s">
        <v>75</v>
      </c>
      <c r="C13" s="22">
        <v>374516</v>
      </c>
      <c r="D13" s="22">
        <v>374516</v>
      </c>
      <c r="E13" s="22">
        <v>374516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s="5" customFormat="1" ht="19.5" customHeight="1">
      <c r="A14" s="26" t="s">
        <v>76</v>
      </c>
      <c r="B14" s="27" t="s">
        <v>77</v>
      </c>
      <c r="C14" s="28">
        <v>191227</v>
      </c>
      <c r="D14" s="28">
        <v>191227</v>
      </c>
      <c r="E14" s="28">
        <v>191227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5" customFormat="1" ht="19.5" customHeight="1">
      <c r="A15" s="17" t="s">
        <v>78</v>
      </c>
      <c r="B15" s="25" t="s">
        <v>79</v>
      </c>
      <c r="C15" s="22">
        <v>155550</v>
      </c>
      <c r="D15" s="22">
        <v>155550</v>
      </c>
      <c r="E15" s="22">
        <v>155550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5" customFormat="1" ht="19.5" customHeight="1">
      <c r="A16" s="20" t="s">
        <v>80</v>
      </c>
      <c r="B16" s="21" t="s">
        <v>81</v>
      </c>
      <c r="C16" s="22">
        <v>155550</v>
      </c>
      <c r="D16" s="22">
        <v>155550</v>
      </c>
      <c r="E16" s="22">
        <v>155550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5" customFormat="1" ht="19.5" customHeight="1">
      <c r="A17" s="20" t="s">
        <v>82</v>
      </c>
      <c r="B17" s="21" t="s">
        <v>83</v>
      </c>
      <c r="C17" s="22">
        <v>105177</v>
      </c>
      <c r="D17" s="22">
        <v>105177</v>
      </c>
      <c r="E17" s="22">
        <v>105177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5" customFormat="1" ht="19.5" customHeight="1">
      <c r="A18" s="20" t="s">
        <v>84</v>
      </c>
      <c r="B18" s="21" t="s">
        <v>85</v>
      </c>
      <c r="C18" s="22">
        <v>38473</v>
      </c>
      <c r="D18" s="22">
        <v>38473</v>
      </c>
      <c r="E18" s="22">
        <v>38473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5" customFormat="1" ht="19.5" customHeight="1">
      <c r="A19" s="26" t="s">
        <v>86</v>
      </c>
      <c r="B19" s="29" t="s">
        <v>87</v>
      </c>
      <c r="C19" s="30">
        <v>11900</v>
      </c>
      <c r="D19" s="30">
        <v>11900</v>
      </c>
      <c r="E19" s="30">
        <v>11900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s="5" customFormat="1" ht="19.5" customHeight="1">
      <c r="A20" s="17" t="s">
        <v>88</v>
      </c>
      <c r="B20" s="31" t="s">
        <v>89</v>
      </c>
      <c r="C20" s="22">
        <v>239348</v>
      </c>
      <c r="D20" s="22">
        <v>239348</v>
      </c>
      <c r="E20" s="22">
        <v>239348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5" customFormat="1" ht="19.5" customHeight="1">
      <c r="A21" s="17" t="s">
        <v>90</v>
      </c>
      <c r="B21" s="31" t="s">
        <v>91</v>
      </c>
      <c r="C21" s="22">
        <v>239348</v>
      </c>
      <c r="D21" s="22">
        <v>239348</v>
      </c>
      <c r="E21" s="22">
        <v>239348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5" customFormat="1" ht="19.5" customHeight="1">
      <c r="A22" s="33" t="s">
        <v>92</v>
      </c>
      <c r="B22" s="34" t="s">
        <v>93</v>
      </c>
      <c r="C22" s="35">
        <v>154943</v>
      </c>
      <c r="D22" s="35">
        <v>154943</v>
      </c>
      <c r="E22" s="35">
        <v>154943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5" customFormat="1" ht="19.5" customHeight="1">
      <c r="A23" s="37" t="s">
        <v>94</v>
      </c>
      <c r="B23" s="38" t="s">
        <v>95</v>
      </c>
      <c r="C23" s="39">
        <v>84405</v>
      </c>
      <c r="D23" s="39">
        <v>84405</v>
      </c>
      <c r="E23" s="39">
        <v>84405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</sheetData>
  <sheetProtection/>
  <mergeCells count="13">
    <mergeCell ref="A1:Q1"/>
    <mergeCell ref="A2:Q2"/>
    <mergeCell ref="A3:B3"/>
    <mergeCell ref="D3:F3"/>
    <mergeCell ref="G3:H3"/>
    <mergeCell ref="M3:O3"/>
    <mergeCell ref="C3:C4"/>
    <mergeCell ref="I3:I4"/>
    <mergeCell ref="J3:J4"/>
    <mergeCell ref="K3:K4"/>
    <mergeCell ref="L3:L4"/>
    <mergeCell ref="P3:P4"/>
    <mergeCell ref="Q3:Q4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G10" sqref="G10"/>
    </sheetView>
  </sheetViews>
  <sheetFormatPr defaultColWidth="9.140625" defaultRowHeight="12.75" customHeight="1"/>
  <cols>
    <col min="1" max="1" width="7.57421875" style="1" customWidth="1"/>
    <col min="2" max="2" width="27.140625" style="1" customWidth="1"/>
    <col min="3" max="3" width="12.57421875" style="1" customWidth="1"/>
    <col min="4" max="4" width="11.8515625" style="1" customWidth="1"/>
    <col min="5" max="5" width="7.28125" style="1" customWidth="1"/>
    <col min="6" max="6" width="7.57421875" style="1" customWidth="1"/>
    <col min="7" max="7" width="9.7109375" style="1" customWidth="1"/>
    <col min="8" max="8" width="9.8515625" style="1" customWidth="1"/>
    <col min="9" max="9" width="8.421875" style="1" customWidth="1"/>
    <col min="10" max="11" width="9.7109375" style="1" customWidth="1"/>
    <col min="12" max="12" width="9.140625" style="1" customWidth="1"/>
  </cols>
  <sheetData>
    <row r="1" spans="1:11" s="1" customFormat="1" ht="18.75" customHeight="1">
      <c r="A1" s="6" t="s">
        <v>261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15" customHeight="1">
      <c r="A2" s="8" t="s">
        <v>262</v>
      </c>
      <c r="B2" s="1"/>
      <c r="C2" s="1"/>
      <c r="D2" s="1"/>
      <c r="E2" s="9"/>
      <c r="F2" s="9"/>
      <c r="G2" s="9"/>
      <c r="H2" s="9"/>
      <c r="I2" s="9"/>
      <c r="J2" s="40" t="s">
        <v>2</v>
      </c>
      <c r="K2" s="41"/>
    </row>
    <row r="3" spans="1:11" s="1" customFormat="1" ht="15" customHeight="1">
      <c r="A3" s="10" t="s">
        <v>50</v>
      </c>
      <c r="B3" s="10"/>
      <c r="C3" s="10" t="s">
        <v>61</v>
      </c>
      <c r="D3" s="11" t="s">
        <v>263</v>
      </c>
      <c r="E3" s="10" t="s">
        <v>264</v>
      </c>
      <c r="F3" s="10" t="s">
        <v>265</v>
      </c>
      <c r="G3" s="10" t="s">
        <v>266</v>
      </c>
      <c r="H3" s="10" t="s">
        <v>267</v>
      </c>
      <c r="I3" s="10" t="s">
        <v>268</v>
      </c>
      <c r="J3" s="10" t="s">
        <v>269</v>
      </c>
      <c r="K3" s="10" t="s">
        <v>270</v>
      </c>
    </row>
    <row r="4" spans="1:11" s="1" customFormat="1" ht="21" customHeight="1">
      <c r="A4" s="10" t="s">
        <v>105</v>
      </c>
      <c r="B4" s="10" t="s">
        <v>271</v>
      </c>
      <c r="C4" s="10"/>
      <c r="D4" s="11"/>
      <c r="E4" s="10"/>
      <c r="F4" s="10"/>
      <c r="G4" s="11"/>
      <c r="H4" s="11"/>
      <c r="I4" s="10"/>
      <c r="J4" s="10"/>
      <c r="K4" s="10"/>
    </row>
    <row r="5" spans="1:11" s="3" customFormat="1" ht="21.75" customHeight="1">
      <c r="A5" s="12" t="s">
        <v>60</v>
      </c>
      <c r="B5" s="12" t="s">
        <v>60</v>
      </c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</row>
    <row r="6" spans="1:12" s="4" customFormat="1" ht="21.75" customHeight="1">
      <c r="A6" s="13"/>
      <c r="B6" s="13" t="s">
        <v>61</v>
      </c>
      <c r="C6" s="14">
        <f>SUM(C7+C11+C15+C20)</f>
        <v>3189918</v>
      </c>
      <c r="D6" s="14">
        <f>SUM(D7+D11+D15+D20)</f>
        <v>3189918</v>
      </c>
      <c r="E6" s="15"/>
      <c r="F6" s="16"/>
      <c r="G6" s="16"/>
      <c r="H6" s="16"/>
      <c r="I6" s="16"/>
      <c r="J6" s="16"/>
      <c r="K6" s="16"/>
      <c r="L6" s="42"/>
    </row>
    <row r="7" spans="1:12" s="4" customFormat="1" ht="21.75" customHeight="1">
      <c r="A7" s="17" t="s">
        <v>62</v>
      </c>
      <c r="B7" s="18" t="s">
        <v>63</v>
      </c>
      <c r="C7" s="14">
        <v>2229277</v>
      </c>
      <c r="D7" s="14">
        <v>2229277</v>
      </c>
      <c r="E7" s="15"/>
      <c r="F7" s="16"/>
      <c r="G7" s="16"/>
      <c r="H7" s="16"/>
      <c r="I7" s="16"/>
      <c r="J7" s="16"/>
      <c r="K7" s="16"/>
      <c r="L7" s="42"/>
    </row>
    <row r="8" spans="1:12" s="4" customFormat="1" ht="21.75" customHeight="1">
      <c r="A8" s="17" t="s">
        <v>64</v>
      </c>
      <c r="B8" s="19" t="s">
        <v>65</v>
      </c>
      <c r="C8" s="14">
        <v>2229277</v>
      </c>
      <c r="D8" s="14">
        <v>2229277</v>
      </c>
      <c r="E8" s="16"/>
      <c r="F8" s="16"/>
      <c r="G8" s="16"/>
      <c r="H8" s="16"/>
      <c r="I8" s="16"/>
      <c r="J8" s="16"/>
      <c r="K8" s="16"/>
      <c r="L8" s="42"/>
    </row>
    <row r="9" spans="1:12" s="4" customFormat="1" ht="21.75" customHeight="1">
      <c r="A9" s="20" t="s">
        <v>66</v>
      </c>
      <c r="B9" s="21" t="s">
        <v>67</v>
      </c>
      <c r="C9" s="22">
        <v>1969277</v>
      </c>
      <c r="D9" s="22">
        <v>1969277</v>
      </c>
      <c r="E9" s="23"/>
      <c r="F9" s="16"/>
      <c r="G9" s="16"/>
      <c r="H9" s="16"/>
      <c r="I9" s="16"/>
      <c r="J9" s="16"/>
      <c r="K9" s="16"/>
      <c r="L9" s="42"/>
    </row>
    <row r="10" spans="1:12" s="4" customFormat="1" ht="21.75" customHeight="1">
      <c r="A10" s="20" t="s">
        <v>68</v>
      </c>
      <c r="B10" s="21" t="s">
        <v>69</v>
      </c>
      <c r="C10" s="24">
        <v>260000</v>
      </c>
      <c r="D10" s="24">
        <v>260000</v>
      </c>
      <c r="E10" s="23"/>
      <c r="F10" s="16"/>
      <c r="G10" s="16"/>
      <c r="H10" s="16"/>
      <c r="I10" s="16"/>
      <c r="J10" s="16"/>
      <c r="K10" s="16"/>
      <c r="L10" s="42"/>
    </row>
    <row r="11" spans="1:12" s="4" customFormat="1" ht="21.75" customHeight="1">
      <c r="A11" s="17" t="s">
        <v>70</v>
      </c>
      <c r="B11" s="25" t="s">
        <v>71</v>
      </c>
      <c r="C11" s="24">
        <v>565743</v>
      </c>
      <c r="D11" s="24">
        <v>565743</v>
      </c>
      <c r="E11" s="23"/>
      <c r="F11" s="16"/>
      <c r="G11" s="16"/>
      <c r="H11" s="16"/>
      <c r="I11" s="16"/>
      <c r="J11" s="16"/>
      <c r="K11" s="16"/>
      <c r="L11" s="42"/>
    </row>
    <row r="12" spans="1:12" s="4" customFormat="1" ht="21.75" customHeight="1">
      <c r="A12" s="17" t="s">
        <v>72</v>
      </c>
      <c r="B12" s="25" t="s">
        <v>73</v>
      </c>
      <c r="C12" s="24">
        <v>565743</v>
      </c>
      <c r="D12" s="24">
        <v>565743</v>
      </c>
      <c r="E12" s="16"/>
      <c r="F12" s="16"/>
      <c r="G12" s="16"/>
      <c r="H12" s="16"/>
      <c r="I12" s="16"/>
      <c r="J12" s="16"/>
      <c r="K12" s="16"/>
      <c r="L12" s="42"/>
    </row>
    <row r="13" spans="1:12" s="4" customFormat="1" ht="21.75" customHeight="1">
      <c r="A13" s="20" t="s">
        <v>74</v>
      </c>
      <c r="B13" s="21" t="s">
        <v>75</v>
      </c>
      <c r="C13" s="22">
        <v>374516</v>
      </c>
      <c r="D13" s="22">
        <v>374516</v>
      </c>
      <c r="E13" s="16"/>
      <c r="F13" s="16"/>
      <c r="G13" s="16"/>
      <c r="H13" s="16"/>
      <c r="I13" s="16"/>
      <c r="J13" s="16"/>
      <c r="K13" s="16"/>
      <c r="L13" s="42"/>
    </row>
    <row r="14" spans="1:12" s="4" customFormat="1" ht="21.75" customHeight="1">
      <c r="A14" s="26" t="s">
        <v>76</v>
      </c>
      <c r="B14" s="27" t="s">
        <v>77</v>
      </c>
      <c r="C14" s="28">
        <v>191227</v>
      </c>
      <c r="D14" s="28">
        <v>191227</v>
      </c>
      <c r="E14" s="16"/>
      <c r="F14" s="16"/>
      <c r="G14" s="16"/>
      <c r="H14" s="16"/>
      <c r="I14" s="16"/>
      <c r="J14" s="16"/>
      <c r="K14" s="16"/>
      <c r="L14" s="42"/>
    </row>
    <row r="15" spans="1:12" s="4" customFormat="1" ht="21.75" customHeight="1">
      <c r="A15" s="17" t="s">
        <v>78</v>
      </c>
      <c r="B15" s="25" t="s">
        <v>79</v>
      </c>
      <c r="C15" s="22">
        <v>155550</v>
      </c>
      <c r="D15" s="22">
        <v>155550</v>
      </c>
      <c r="E15" s="16"/>
      <c r="F15" s="16"/>
      <c r="G15" s="16"/>
      <c r="H15" s="16"/>
      <c r="I15" s="16"/>
      <c r="J15" s="16"/>
      <c r="K15" s="16"/>
      <c r="L15" s="42"/>
    </row>
    <row r="16" spans="1:12" s="4" customFormat="1" ht="21.75" customHeight="1">
      <c r="A16" s="20" t="s">
        <v>80</v>
      </c>
      <c r="B16" s="21" t="s">
        <v>81</v>
      </c>
      <c r="C16" s="22">
        <v>155550</v>
      </c>
      <c r="D16" s="22">
        <v>155550</v>
      </c>
      <c r="E16" s="16"/>
      <c r="F16" s="16"/>
      <c r="G16" s="16"/>
      <c r="H16" s="16"/>
      <c r="I16" s="16"/>
      <c r="J16" s="16"/>
      <c r="K16" s="16"/>
      <c r="L16" s="42"/>
    </row>
    <row r="17" spans="1:12" s="4" customFormat="1" ht="21.75" customHeight="1">
      <c r="A17" s="20" t="s">
        <v>82</v>
      </c>
      <c r="B17" s="21" t="s">
        <v>83</v>
      </c>
      <c r="C17" s="22">
        <v>105177</v>
      </c>
      <c r="D17" s="22">
        <v>105177</v>
      </c>
      <c r="E17" s="16"/>
      <c r="F17" s="16"/>
      <c r="G17" s="16"/>
      <c r="H17" s="16"/>
      <c r="I17" s="16"/>
      <c r="J17" s="16"/>
      <c r="K17" s="16"/>
      <c r="L17" s="42"/>
    </row>
    <row r="18" spans="1:12" s="4" customFormat="1" ht="21.75" customHeight="1">
      <c r="A18" s="20" t="s">
        <v>84</v>
      </c>
      <c r="B18" s="21" t="s">
        <v>85</v>
      </c>
      <c r="C18" s="22">
        <v>38473</v>
      </c>
      <c r="D18" s="22">
        <v>38473</v>
      </c>
      <c r="E18" s="16"/>
      <c r="F18" s="16"/>
      <c r="G18" s="16"/>
      <c r="H18" s="16"/>
      <c r="I18" s="16"/>
      <c r="J18" s="16"/>
      <c r="K18" s="16"/>
      <c r="L18" s="42"/>
    </row>
    <row r="19" spans="1:12" s="4" customFormat="1" ht="21.75" customHeight="1">
      <c r="A19" s="26" t="s">
        <v>86</v>
      </c>
      <c r="B19" s="29" t="s">
        <v>87</v>
      </c>
      <c r="C19" s="30">
        <v>11900</v>
      </c>
      <c r="D19" s="30">
        <v>11900</v>
      </c>
      <c r="E19" s="16"/>
      <c r="F19" s="16"/>
      <c r="G19" s="16"/>
      <c r="H19" s="16"/>
      <c r="I19" s="16"/>
      <c r="J19" s="16"/>
      <c r="K19" s="16"/>
      <c r="L19" s="42"/>
    </row>
    <row r="20" spans="1:12" s="4" customFormat="1" ht="21.75" customHeight="1">
      <c r="A20" s="17" t="s">
        <v>88</v>
      </c>
      <c r="B20" s="31" t="s">
        <v>89</v>
      </c>
      <c r="C20" s="22">
        <v>239348</v>
      </c>
      <c r="D20" s="22">
        <v>239348</v>
      </c>
      <c r="E20" s="32"/>
      <c r="F20" s="32"/>
      <c r="G20" s="32"/>
      <c r="H20" s="32"/>
      <c r="I20" s="32"/>
      <c r="J20" s="32"/>
      <c r="K20" s="32"/>
      <c r="L20" s="42"/>
    </row>
    <row r="21" spans="1:12" s="4" customFormat="1" ht="21.75" customHeight="1">
      <c r="A21" s="17" t="s">
        <v>90</v>
      </c>
      <c r="B21" s="31" t="s">
        <v>91</v>
      </c>
      <c r="C21" s="22">
        <v>239348</v>
      </c>
      <c r="D21" s="22">
        <v>239348</v>
      </c>
      <c r="E21" s="16"/>
      <c r="F21" s="16"/>
      <c r="G21" s="16"/>
      <c r="H21" s="16"/>
      <c r="I21" s="16"/>
      <c r="J21" s="16"/>
      <c r="K21" s="16"/>
      <c r="L21" s="42"/>
    </row>
    <row r="22" spans="1:11" s="5" customFormat="1" ht="21.75" customHeight="1">
      <c r="A22" s="33" t="s">
        <v>92</v>
      </c>
      <c r="B22" s="34" t="s">
        <v>93</v>
      </c>
      <c r="C22" s="35">
        <v>154943</v>
      </c>
      <c r="D22" s="35">
        <v>154943</v>
      </c>
      <c r="E22" s="16"/>
      <c r="F22" s="36"/>
      <c r="G22" s="36"/>
      <c r="H22" s="36"/>
      <c r="I22" s="36"/>
      <c r="J22" s="36"/>
      <c r="K22" s="36"/>
    </row>
    <row r="23" spans="1:11" s="5" customFormat="1" ht="21.75" customHeight="1">
      <c r="A23" s="37" t="s">
        <v>94</v>
      </c>
      <c r="B23" s="38" t="s">
        <v>95</v>
      </c>
      <c r="C23" s="39">
        <v>84405</v>
      </c>
      <c r="D23" s="39">
        <v>84405</v>
      </c>
      <c r="E23" s="16"/>
      <c r="F23" s="36"/>
      <c r="G23" s="36"/>
      <c r="H23" s="36"/>
      <c r="I23" s="36"/>
      <c r="J23" s="36"/>
      <c r="K23" s="36"/>
    </row>
  </sheetData>
  <sheetProtection/>
  <mergeCells count="13">
    <mergeCell ref="A1:K1"/>
    <mergeCell ref="A2:D2"/>
    <mergeCell ref="J2:K2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大武口区石炭井办事处</dc:creator>
  <cp:keywords/>
  <dc:description/>
  <cp:lastModifiedBy>怼</cp:lastModifiedBy>
  <dcterms:created xsi:type="dcterms:W3CDTF">2019-01-07T02:49:44Z</dcterms:created>
  <dcterms:modified xsi:type="dcterms:W3CDTF">2021-06-10T08:04:07Z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88C1AAA109354B548BC4DA5E4A6BE635</vt:lpwstr>
  </property>
</Properties>
</file>