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1"/>
  </bookViews>
  <sheets>
    <sheet name="表1-财政拨款收支预算表" sheetId="1" r:id="rId1"/>
    <sheet name="表2-财政拨款支出总表" sheetId="2" r:id="rId2"/>
    <sheet name="表3-一般公共预算支出总表" sheetId="3" r:id="rId3"/>
    <sheet name="表4-一般公共预算基本支出表" sheetId="4" r:id="rId4"/>
    <sheet name="表5三公经费预算支出表" sheetId="5" r:id="rId5"/>
    <sheet name="表6-政府性基金预算财政拨款支出表" sheetId="6" r:id="rId6"/>
    <sheet name="表7-部门收支预算表" sheetId="7" r:id="rId7"/>
    <sheet name="表8-部门收入总表" sheetId="8" r:id="rId8"/>
    <sheet name="表9-部门部门支出预算表" sheetId="9" r:id="rId9"/>
  </sheets>
  <definedNames>
    <definedName name="_xlnm.Print_Titles" localSheetId="3">'表4-一般公共预算基本支出表'!$1:$6</definedName>
    <definedName name="_xlnm.Print_Titles" localSheetId="0">'表1-财政拨款收支预算表'!$1:$4</definedName>
    <definedName name="_xlnm.Print_Titles" localSheetId="7">'表8-部门收入总表'!$1:$5</definedName>
    <definedName name="_xlnm.Print_Titles" localSheetId="1">'表2-财政拨款支出总表'!$1:$5</definedName>
    <definedName name="_xlnm.Print_Titles" localSheetId="2">'表3-一般公共预算支出总表'!$1:$6</definedName>
  </definedNames>
  <calcPr fullCalcOnLoad="1"/>
</workbook>
</file>

<file path=xl/sharedStrings.xml><?xml version="1.0" encoding="utf-8"?>
<sst xmlns="http://schemas.openxmlformats.org/spreadsheetml/2006/main" count="441" uniqueCount="262">
  <si>
    <t>大武口区部门财政拨款收支预算总表</t>
  </si>
  <si>
    <t>填报单位名称：中国共产党石嘴山市大武口区直属机关工作委员会</t>
  </si>
  <si>
    <t>单位：元</t>
  </si>
  <si>
    <t>收                  入</t>
  </si>
  <si>
    <t>支                 出</t>
  </si>
  <si>
    <t>项 目</t>
  </si>
  <si>
    <t>预算数</t>
  </si>
  <si>
    <t>项目（按功能分类）</t>
  </si>
  <si>
    <t>一般公共预算
财政拨款</t>
  </si>
  <si>
    <t>政府性基金预算
财政拨款</t>
  </si>
  <si>
    <t>一、本年收入</t>
  </si>
  <si>
    <t>一、本年支出</t>
  </si>
  <si>
    <t>小计</t>
  </si>
  <si>
    <t>（一）一般公共服务支出</t>
  </si>
  <si>
    <t>（一）一般公共预算财政拨款</t>
  </si>
  <si>
    <t>（二）外交支出</t>
  </si>
  <si>
    <t>（二）政府性基金预算财政拨款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</si>
  <si>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</si>
  <si>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</si>
  <si>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</si>
  <si>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</si>
  <si>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</si>
  <si>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</si>
  <si>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（九）社会保险和基金支出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</si>
  <si>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</si>
  <si>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</si>
  <si>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</si>
  <si>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</si>
  <si>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</si>
  <si>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</si>
  <si>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</si>
  <si>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</si>
  <si>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</si>
  <si>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</si>
  <si>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</si>
  <si>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</si>
  <si>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（二十三）国有资本经营预算支出</t>
  </si>
  <si>
    <t>（二十四）灾害防治及应急管理支出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</si>
  <si>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</si>
  <si>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</si>
  <si>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</si>
  <si>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</si>
  <si>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</si>
  <si>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</si>
  <si>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二、上年结转结余</t>
  </si>
  <si>
    <t>二、年末结转结余</t>
  </si>
  <si>
    <r>
      <t>收</t>
    </r>
    <r>
      <rPr>
        <b/>
        <sz val="9"/>
        <color indexed="8"/>
        <rFont val="Courier New"/>
        <family val="3"/>
      </rPr>
      <t xml:space="preserve">  </t>
    </r>
    <r>
      <rPr>
        <b/>
        <sz val="9"/>
        <color indexed="8"/>
        <rFont val="宋体"/>
        <family val="0"/>
      </rPr>
      <t>入</t>
    </r>
    <r>
      <rPr>
        <b/>
        <sz val="9"/>
        <color indexed="8"/>
        <rFont val="Courier New"/>
        <family val="3"/>
      </rPr>
      <t xml:space="preserve">  </t>
    </r>
    <r>
      <rPr>
        <b/>
        <sz val="9"/>
        <color indexed="8"/>
        <rFont val="宋体"/>
        <family val="0"/>
      </rPr>
      <t>总</t>
    </r>
    <r>
      <rPr>
        <b/>
        <sz val="9"/>
        <color indexed="8"/>
        <rFont val="Courier New"/>
        <family val="3"/>
      </rPr>
      <t xml:space="preserve">  </t>
    </r>
    <r>
      <rPr>
        <b/>
        <sz val="9"/>
        <color indexed="8"/>
        <rFont val="宋体"/>
        <family val="0"/>
      </rPr>
      <t>计</t>
    </r>
  </si>
  <si>
    <t>支  出  总  计</t>
  </si>
  <si>
    <t xml:space="preserve">大武口区部门财政拨款支出预算总表
</t>
  </si>
  <si>
    <t xml:space="preserve">填报单位名称：  中国共产党石嘴山市大武口区直属机关工作委员会                                                                                                                             </t>
  </si>
  <si>
    <t>功能分类科目</t>
  </si>
  <si>
    <t>总计</t>
  </si>
  <si>
    <t>一般公共预算财政拨款支出</t>
  </si>
  <si>
    <t>政府性基金预算财政拨款支出</t>
  </si>
  <si>
    <t>功能科目
编码</t>
  </si>
  <si>
    <t>功能科目名称</t>
  </si>
  <si>
    <t>经费拨款</t>
  </si>
  <si>
    <t>纳入预算
管理的非税
收入安排</t>
  </si>
  <si>
    <t>自治区一般性转移支付</t>
  </si>
  <si>
    <t>自治区专项转移
支付</t>
  </si>
  <si>
    <t>市级专项转移支付</t>
  </si>
  <si>
    <t>纳入预算管理的非税
收入安排</t>
  </si>
  <si>
    <t>自治区专项转移支付</t>
  </si>
  <si>
    <t>**</t>
  </si>
  <si>
    <t>合计</t>
  </si>
  <si>
    <t>一般公共服务支出</t>
  </si>
  <si>
    <t>20136</t>
  </si>
  <si>
    <t>其他共产党事务支出</t>
  </si>
  <si>
    <t>行政运行</t>
  </si>
  <si>
    <t>208</t>
  </si>
  <si>
    <t>社会保障和就业支出</t>
  </si>
  <si>
    <t>20805</t>
  </si>
  <si>
    <t>行政事业单位离退休</t>
  </si>
  <si>
    <t>机关事业单位基本养老保险缴费支出</t>
  </si>
  <si>
    <t>20827</t>
  </si>
  <si>
    <t>财政对其他社会保险基金的补助</t>
  </si>
  <si>
    <t>财政对工伤保险基金的补助</t>
  </si>
  <si>
    <t>财政对生育保险基金的补助</t>
  </si>
  <si>
    <t>210</t>
  </si>
  <si>
    <t>卫生健康支出</t>
  </si>
  <si>
    <t>21011</t>
  </si>
  <si>
    <t>行政事业单位医疗</t>
  </si>
  <si>
    <t>行政单位医疗</t>
  </si>
  <si>
    <t>公务员医疗补助</t>
  </si>
  <si>
    <t>其他行政事业单位医疗支出</t>
  </si>
  <si>
    <t>221</t>
  </si>
  <si>
    <t>住房保障支出</t>
  </si>
  <si>
    <t>22102</t>
  </si>
  <si>
    <t>住房改革支出</t>
  </si>
  <si>
    <t>住房公积金</t>
  </si>
  <si>
    <t>一般行政管理事务</t>
  </si>
  <si>
    <t>大武口区部门一般公共预算财政拨款支出表</t>
  </si>
  <si>
    <t>填报单位名称：     中国共产党石嘴山市大武口区直属机关工作委员会                                                                                                                        单位：元</t>
  </si>
  <si>
    <t>2018年执行数</t>
  </si>
  <si>
    <t>2019年预算数</t>
  </si>
  <si>
    <t>2019年预算数与2018年
执行数</t>
  </si>
  <si>
    <t>基本支出</t>
  </si>
  <si>
    <t>项目支出</t>
  </si>
  <si>
    <t>增减额</t>
  </si>
  <si>
    <t>增减%</t>
  </si>
  <si>
    <t>科目编码</t>
  </si>
  <si>
    <t>科目名称</t>
  </si>
  <si>
    <t>1</t>
  </si>
  <si>
    <t>大武口区部门一般公共预算财政拨款基本支出表</t>
  </si>
  <si>
    <t>经济科目</t>
  </si>
  <si>
    <t>基本支出预算</t>
  </si>
  <si>
    <t>经济科目编码</t>
  </si>
  <si>
    <t>经济科目名称</t>
  </si>
  <si>
    <t>人员支出</t>
  </si>
  <si>
    <t>日常公用支出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</si>
  <si>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</si>
  <si>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</si>
  <si>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</si>
  <si>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</si>
  <si>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</si>
  <si>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</si>
  <si>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</si>
  <si>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</si>
  <si>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</si>
  <si>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</si>
  <si>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</si>
  <si>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</si>
  <si>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</si>
  <si>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</si>
  <si>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</si>
  <si>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</si>
  <si>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</si>
  <si>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</si>
  <si>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</si>
  <si>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</si>
  <si>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</si>
  <si>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</si>
  <si>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</si>
  <si>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</si>
  <si>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</si>
  <si>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</si>
  <si>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</si>
  <si>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</si>
  <si>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</si>
  <si>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</si>
  <si>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</si>
  <si>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</si>
  <si>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</si>
  <si>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</si>
  <si>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</si>
  <si>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</si>
  <si>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</si>
  <si>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</si>
  <si>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</si>
  <si>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</si>
  <si>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</si>
  <si>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</si>
  <si>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</si>
  <si>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</si>
  <si>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</si>
  <si>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</si>
  <si>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</si>
  <si>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</si>
  <si>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</si>
  <si>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</si>
  <si>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</si>
  <si>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</si>
  <si>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</si>
  <si>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</si>
  <si>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</si>
  <si>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</si>
  <si>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</si>
  <si>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</si>
  <si>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大武口区部门一般公共预算财政拨款“三公”经费支出表</t>
  </si>
  <si>
    <t>单位名称：中国共产党石嘴山市大武口区直属机关工作委员会                                                                      单位：元</t>
  </si>
  <si>
    <t>预算单位</t>
  </si>
  <si>
    <t>2018年预算数</t>
  </si>
  <si>
    <t>因公
出国（境）</t>
  </si>
  <si>
    <t>公务用车购置及运行费</t>
  </si>
  <si>
    <t>公务
接待费</t>
  </si>
  <si>
    <t>公务车辆
购置费</t>
  </si>
  <si>
    <t>公车运行维护费</t>
  </si>
  <si>
    <t>公务车辆购置费</t>
  </si>
  <si>
    <t>　　　　大武口区部门政府性基金预算财政拨款支出表</t>
  </si>
  <si>
    <t>2018年
执行数
（决算数）</t>
  </si>
  <si>
    <t>2019年预算数与2018年执行数（决算数）</t>
  </si>
  <si>
    <t>支出功能分类科目编码</t>
  </si>
  <si>
    <t>人员经费</t>
  </si>
  <si>
    <t>日常公用
经费</t>
  </si>
  <si>
    <t>¦</t>
  </si>
  <si>
    <t>大武口区部门预算收支总表</t>
  </si>
  <si>
    <t>收     入</t>
  </si>
  <si>
    <t>支     出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</si>
  <si>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</si>
  <si>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</si>
  <si>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</si>
  <si>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</si>
  <si>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</si>
  <si>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</si>
  <si>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</si>
  <si>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</si>
  <si>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</si>
  <si>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</si>
  <si>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</si>
  <si>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</si>
  <si>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</si>
  <si>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</si>
  <si>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</si>
  <si>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</si>
  <si>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</si>
  <si>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</si>
  <si>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</si>
  <si>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</si>
  <si>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</si>
  <si>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</si>
  <si>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</si>
  <si>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</si>
  <si>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</si>
  <si>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</si>
  <si>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</si>
  <si>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</si>
  <si>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</si>
  <si>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</si>
  <si>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</si>
  <si>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</si>
  <si>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</si>
  <si>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</si>
  <si>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</si>
  <si>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</si>
  <si>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</si>
  <si>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</si>
  <si>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</si>
  <si>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</si>
  <si>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</si>
  <si>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</si>
  <si>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</si>
  <si>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</si>
  <si>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收入总计</t>
  </si>
  <si>
    <t>支出总计</t>
  </si>
  <si>
    <t>大武口区部门收入总表</t>
  </si>
  <si>
    <t xml:space="preserve"> 填报单位名称：     中国共产党石嘴山市大武口区直属机关工作委员会                                                                                                                            单位：元</t>
  </si>
  <si>
    <t>财政拨款收入</t>
  </si>
  <si>
    <t>事业单位经营收入</t>
  </si>
  <si>
    <t>行政支出</t>
  </si>
  <si>
    <t>上级补助收入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</si>
  <si>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</si>
  <si>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</si>
  <si>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</si>
  <si>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</si>
  <si>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</si>
  <si>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</si>
  <si>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一般公共财政预算拨款收入</t>
  </si>
  <si>
    <t>政府性基金预算拨款收入</t>
  </si>
  <si>
    <t>金额</t>
  </si>
  <si>
    <t>其中：纳入财政专户管理的非税收入</t>
  </si>
  <si>
    <t xml:space="preserve">小计 </t>
  </si>
  <si>
    <t>非本级财政拨款</t>
  </si>
  <si>
    <t>本级横向财政拨款</t>
  </si>
  <si>
    <t>大武口区部门支出总表</t>
  </si>
  <si>
    <t>事业支出</t>
  </si>
  <si>
    <t>经营支出</t>
  </si>
  <si>
    <t>上缴上级
支出</t>
  </si>
  <si>
    <t>对附属单位
补助支出</t>
  </si>
  <si>
    <t>投资支出</t>
  </si>
  <si>
    <t>债务还本
支出</t>
  </si>
  <si>
    <t>其他支出</t>
  </si>
  <si>
    <t xml:space="preserve">科目名称
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</si>
</sst>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.00_);_(\$* \(#,##0.00\);_(\$* &quot;-&quot;??_);_(@_)"/>
    <numFmt numFmtId="178" formatCode="_(\$* #,##0_);_(\$* \(#,##0\);_(\$* &quot;-&quot;_);_(@_)"/>
    <numFmt numFmtId="179" formatCode="_(* #,##0.00_);_(* \(#,##0.00\);_(* &quot;-&quot;??_);_(@_)"/>
    <numFmt numFmtId="180" formatCode="0_ "/>
    <numFmt numFmtId="181" formatCode="#,##0_ "/>
    <numFmt numFmtId="182" formatCode="0_);[Red]\(0\)"/>
    <numFmt numFmtId="183" formatCode="#,##0;[Red]#,##0"/>
  </numFmts>
  <fonts count="4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宋体"/>
      <family val="0"/>
    </font>
    <font>
      <b/>
      <sz val="24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b/>
      <sz val="20"/>
      <color indexed="8"/>
      <name val="Calibri"/>
      <family val="2"/>
    </font>
    <font>
      <sz val="2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Calibri"/>
      <family val="2"/>
    </font>
    <font>
      <sz val="8"/>
      <color indexed="8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Calibri"/>
      <family val="2"/>
    </font>
    <font>
      <b/>
      <sz val="11"/>
      <name val="宋体"/>
      <family val="0"/>
    </font>
    <font>
      <sz val="11"/>
      <name val="宋体"/>
      <family val="0"/>
    </font>
    <font>
      <sz val="9"/>
      <color indexed="8"/>
      <name val="Trial"/>
      <family val="2"/>
    </font>
    <font>
      <sz val="9"/>
      <color indexed="8"/>
      <name val="Arial"/>
      <family val="2"/>
    </font>
    <font>
      <sz val="9"/>
      <color indexed="8"/>
      <name val="Courier New"/>
      <family val="3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color indexed="8"/>
      <name val="Courier New"/>
      <family val="3"/>
    </font>
    <font>
      <b/>
      <sz val="9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9"/>
      </left>
      <right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Protection="0">
      <alignment vertical="center"/>
    </xf>
    <xf numFmtId="0" fontId="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7" fillId="0" borderId="0" applyNumberFormat="0" applyFill="0" applyBorder="0" applyProtection="0">
      <alignment vertical="center"/>
    </xf>
    <xf numFmtId="0" fontId="0" fillId="6" borderId="2" applyNumberFormat="0" applyFont="0" applyAlignment="0" applyProtection="0"/>
    <xf numFmtId="0" fontId="25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>
      <alignment vertical="center"/>
      <protection/>
    </xf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34" fillId="0" borderId="3" applyNumberFormat="0" applyFill="0" applyAlignment="0" applyProtection="0"/>
    <xf numFmtId="0" fontId="25" fillId="7" borderId="0" applyNumberFormat="0" applyBorder="0" applyAlignment="0" applyProtection="0"/>
    <xf numFmtId="0" fontId="32" fillId="0" borderId="4" applyNumberFormat="0" applyFill="0" applyAlignment="0" applyProtection="0"/>
    <xf numFmtId="0" fontId="25" fillId="3" borderId="0" applyNumberFormat="0" applyBorder="0" applyAlignment="0" applyProtection="0"/>
    <xf numFmtId="0" fontId="35" fillId="2" borderId="5" applyNumberFormat="0" applyAlignment="0" applyProtection="0"/>
    <xf numFmtId="0" fontId="36" fillId="2" borderId="1" applyNumberFormat="0" applyAlignment="0" applyProtection="0"/>
    <xf numFmtId="0" fontId="37" fillId="8" borderId="6" applyNumberFormat="0" applyAlignment="0" applyProtection="0"/>
    <xf numFmtId="0" fontId="6" fillId="9" borderId="0" applyNumberFormat="0" applyBorder="0" applyAlignment="0" applyProtection="0"/>
    <xf numFmtId="0" fontId="25" fillId="10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9" borderId="0" applyNumberFormat="0" applyBorder="0" applyAlignment="0" applyProtection="0"/>
    <xf numFmtId="0" fontId="41" fillId="11" borderId="0" applyNumberFormat="0" applyBorder="0" applyAlignment="0" applyProtection="0"/>
    <xf numFmtId="0" fontId="6" fillId="12" borderId="0" applyNumberFormat="0" applyBorder="0" applyAlignment="0" applyProtection="0"/>
    <xf numFmtId="0" fontId="2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0" applyNumberFormat="0" applyFill="0" applyBorder="0" applyProtection="0">
      <alignment vertical="center"/>
    </xf>
    <xf numFmtId="0" fontId="25" fillId="15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25" fillId="16" borderId="0" applyNumberFormat="0" applyBorder="0" applyAlignment="0" applyProtection="0"/>
    <xf numFmtId="0" fontId="6" fillId="12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6" fillId="4" borderId="0" applyNumberFormat="0" applyBorder="0" applyAlignment="0" applyProtection="0"/>
    <xf numFmtId="0" fontId="25" fillId="4" borderId="0" applyNumberFormat="0" applyBorder="0" applyAlignment="0" applyProtection="0"/>
    <xf numFmtId="0" fontId="27" fillId="0" borderId="0" applyNumberFormat="0" applyFill="0" applyBorder="0" applyProtection="0">
      <alignment horizontal="left" vertical="center"/>
    </xf>
    <xf numFmtId="0" fontId="27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27" fillId="0" borderId="0" applyNumberFormat="0" applyFill="0" applyBorder="0" applyProtection="0">
      <alignment vertical="center"/>
    </xf>
    <xf numFmtId="0" fontId="27" fillId="0" borderId="0" applyNumberFormat="0" applyFill="0" applyBorder="0" applyProtection="0">
      <alignment vertical="center"/>
    </xf>
    <xf numFmtId="0" fontId="27" fillId="0" borderId="0" applyNumberFormat="0" applyFill="0" applyBorder="0" applyProtection="0">
      <alignment horizontal="center" vertical="center"/>
    </xf>
    <xf numFmtId="0" fontId="27" fillId="0" borderId="0" applyNumberFormat="0" applyFill="0" applyBorder="0" applyProtection="0">
      <alignment horizontal="justify"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/>
      <protection/>
    </xf>
  </cellStyleXfs>
  <cellXfs count="19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180" fontId="4" fillId="0" borderId="0" xfId="0" applyNumberFormat="1" applyFont="1" applyAlignment="1">
      <alignment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12" borderId="10" xfId="0" applyFont="1" applyFill="1" applyBorder="1" applyAlignment="1" applyProtection="1">
      <alignment vertical="center"/>
      <protection/>
    </xf>
    <xf numFmtId="181" fontId="2" fillId="12" borderId="10" xfId="0" applyNumberFormat="1" applyFont="1" applyFill="1" applyBorder="1" applyAlignment="1" applyProtection="1">
      <alignment vertical="center"/>
      <protection/>
    </xf>
    <xf numFmtId="0" fontId="43" fillId="19" borderId="10" xfId="0" applyFont="1" applyFill="1" applyBorder="1" applyAlignment="1" applyProtection="1">
      <alignment horizontal="left" vertical="center"/>
      <protection/>
    </xf>
    <xf numFmtId="181" fontId="43" fillId="19" borderId="11" xfId="0" applyNumberFormat="1" applyFont="1" applyFill="1" applyBorder="1" applyAlignment="1" applyProtection="1">
      <alignment horizontal="left" vertical="center" wrapText="1"/>
      <protection/>
    </xf>
    <xf numFmtId="181" fontId="9" fillId="19" borderId="12" xfId="0" applyNumberFormat="1" applyFont="1" applyFill="1" applyBorder="1" applyAlignment="1" applyProtection="1">
      <alignment horizontal="right" vertical="center"/>
      <protection/>
    </xf>
    <xf numFmtId="181" fontId="9" fillId="0" borderId="10" xfId="0" applyNumberFormat="1" applyFont="1" applyBorder="1" applyAlignment="1" applyProtection="1">
      <alignment/>
      <protection/>
    </xf>
    <xf numFmtId="49" fontId="43" fillId="19" borderId="10" xfId="0" applyNumberFormat="1" applyFont="1" applyFill="1" applyBorder="1" applyAlignment="1" applyProtection="1">
      <alignment horizontal="left" vertical="center"/>
      <protection/>
    </xf>
    <xf numFmtId="3" fontId="43" fillId="19" borderId="10" xfId="0" applyNumberFormat="1" applyFont="1" applyFill="1" applyBorder="1" applyAlignment="1" applyProtection="1">
      <alignment horizontal="left" vertical="center" wrapText="1"/>
      <protection/>
    </xf>
    <xf numFmtId="0" fontId="4" fillId="19" borderId="11" xfId="0" applyFont="1" applyFill="1" applyBorder="1" applyAlignment="1" applyProtection="1">
      <alignment horizontal="center" vertical="center" wrapText="1"/>
      <protection/>
    </xf>
    <xf numFmtId="0" fontId="9" fillId="19" borderId="10" xfId="76" applyFont="1" applyFill="1" applyBorder="1" applyAlignment="1" applyProtection="1">
      <alignment horizontal="center" vertical="center" wrapText="1"/>
      <protection/>
    </xf>
    <xf numFmtId="181" fontId="9" fillId="19" borderId="10" xfId="0" applyNumberFormat="1" applyFont="1" applyFill="1" applyBorder="1" applyAlignment="1" applyProtection="1">
      <alignment/>
      <protection/>
    </xf>
    <xf numFmtId="181" fontId="43" fillId="19" borderId="11" xfId="0" applyNumberFormat="1" applyFont="1" applyFill="1" applyBorder="1" applyAlignment="1" applyProtection="1">
      <alignment horizontal="left" vertical="center"/>
      <protection/>
    </xf>
    <xf numFmtId="0" fontId="9" fillId="19" borderId="10" xfId="0" applyFont="1" applyFill="1" applyBorder="1" applyAlignment="1" applyProtection="1">
      <alignment vertical="center" wrapText="1"/>
      <protection/>
    </xf>
    <xf numFmtId="49" fontId="43" fillId="19" borderId="11" xfId="0" applyNumberFormat="1" applyFont="1" applyFill="1" applyBorder="1" applyAlignment="1" applyProtection="1">
      <alignment horizontal="left" vertical="center"/>
      <protection/>
    </xf>
    <xf numFmtId="0" fontId="4" fillId="19" borderId="13" xfId="0" applyFont="1" applyFill="1" applyBorder="1" applyAlignment="1" applyProtection="1">
      <alignment horizontal="center" vertical="center" wrapText="1"/>
      <protection/>
    </xf>
    <xf numFmtId="0" fontId="9" fillId="19" borderId="14" xfId="0" applyFont="1" applyFill="1" applyBorder="1" applyAlignment="1" applyProtection="1">
      <alignment vertical="center" wrapText="1"/>
      <protection/>
    </xf>
    <xf numFmtId="181" fontId="9" fillId="0" borderId="14" xfId="0" applyNumberFormat="1" applyFont="1" applyBorder="1" applyAlignment="1" applyProtection="1">
      <alignment/>
      <protection/>
    </xf>
    <xf numFmtId="0" fontId="4" fillId="19" borderId="10" xfId="0" applyFont="1" applyFill="1" applyBorder="1" applyAlignment="1" applyProtection="1">
      <alignment horizontal="center" vertical="center" wrapText="1"/>
      <protection/>
    </xf>
    <xf numFmtId="181" fontId="9" fillId="19" borderId="14" xfId="0" applyNumberFormat="1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181" fontId="43" fillId="19" borderId="10" xfId="0" applyNumberFormat="1" applyFont="1" applyFill="1" applyBorder="1" applyAlignment="1" applyProtection="1">
      <alignment horizontal="left" vertical="center"/>
      <protection/>
    </xf>
    <xf numFmtId="0" fontId="9" fillId="19" borderId="10" xfId="0" applyFont="1" applyFill="1" applyBorder="1" applyAlignment="1" applyProtection="1">
      <alignment horizontal="left" vertical="center" wrapText="1"/>
      <protection/>
    </xf>
    <xf numFmtId="181" fontId="43" fillId="19" borderId="10" xfId="0" applyNumberFormat="1" applyFont="1" applyFill="1" applyBorder="1" applyAlignment="1" applyProtection="1">
      <alignment horizontal="left" vertical="center" wrapText="1"/>
      <protection/>
    </xf>
    <xf numFmtId="0" fontId="9" fillId="19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180" fontId="9" fillId="0" borderId="0" xfId="0" applyNumberFormat="1" applyFont="1" applyBorder="1" applyAlignment="1" applyProtection="1">
      <alignment/>
      <protection/>
    </xf>
    <xf numFmtId="0" fontId="2" fillId="19" borderId="0" xfId="0" applyFont="1" applyFill="1" applyBorder="1" applyAlignment="1" applyProtection="1">
      <alignment/>
      <protection/>
    </xf>
    <xf numFmtId="0" fontId="2" fillId="19" borderId="0" xfId="0" applyFont="1" applyFill="1" applyBorder="1" applyAlignment="1" applyProtection="1">
      <alignment vertical="center"/>
      <protection/>
    </xf>
    <xf numFmtId="0" fontId="2" fillId="19" borderId="0" xfId="0" applyFont="1" applyFill="1" applyBorder="1" applyAlignment="1" applyProtection="1">
      <alignment horizontal="center"/>
      <protection/>
    </xf>
    <xf numFmtId="0" fontId="0" fillId="19" borderId="0" xfId="0" applyFill="1" applyAlignment="1">
      <alignment/>
    </xf>
    <xf numFmtId="0" fontId="10" fillId="19" borderId="0" xfId="0" applyFont="1" applyFill="1" applyBorder="1" applyAlignment="1" applyProtection="1">
      <alignment horizontal="center"/>
      <protection/>
    </xf>
    <xf numFmtId="0" fontId="11" fillId="19" borderId="0" xfId="0" applyFont="1" applyFill="1" applyBorder="1" applyAlignment="1" applyProtection="1">
      <alignment horizontal="center"/>
      <protection/>
    </xf>
    <xf numFmtId="0" fontId="7" fillId="19" borderId="0" xfId="0" applyFont="1" applyFill="1" applyBorder="1" applyAlignment="1" applyProtection="1">
      <alignment horizontal="left" vertical="center"/>
      <protection/>
    </xf>
    <xf numFmtId="0" fontId="7" fillId="19" borderId="11" xfId="0" applyFont="1" applyFill="1" applyBorder="1" applyAlignment="1" applyProtection="1">
      <alignment horizontal="center" vertical="center" wrapText="1"/>
      <protection/>
    </xf>
    <xf numFmtId="0" fontId="2" fillId="19" borderId="13" xfId="0" applyFont="1" applyFill="1" applyBorder="1" applyAlignment="1" applyProtection="1">
      <alignment horizontal="center"/>
      <protection/>
    </xf>
    <xf numFmtId="181" fontId="9" fillId="19" borderId="10" xfId="0" applyNumberFormat="1" applyFont="1" applyFill="1" applyBorder="1" applyAlignment="1" applyProtection="1">
      <alignment vertical="center"/>
      <protection/>
    </xf>
    <xf numFmtId="0" fontId="2" fillId="19" borderId="1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horizontal="right" vertical="center" wrapText="1"/>
      <protection/>
    </xf>
    <xf numFmtId="0" fontId="9" fillId="0" borderId="11" xfId="0" applyFont="1" applyBorder="1" applyAlignment="1" applyProtection="1">
      <alignment horizontal="left" wrapText="1"/>
      <protection/>
    </xf>
    <xf numFmtId="0" fontId="9" fillId="4" borderId="11" xfId="0" applyFont="1" applyFill="1" applyBorder="1" applyAlignment="1" applyProtection="1">
      <alignment horizontal="center" vertical="center" wrapText="1"/>
      <protection/>
    </xf>
    <xf numFmtId="0" fontId="9" fillId="4" borderId="11" xfId="0" applyFont="1" applyFill="1" applyBorder="1" applyAlignment="1" applyProtection="1">
      <alignment horizontal="right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2" borderId="11" xfId="0" applyFont="1" applyFill="1" applyBorder="1" applyAlignment="1" applyProtection="1">
      <alignment horizontal="right" vertical="center" wrapText="1"/>
      <protection/>
    </xf>
    <xf numFmtId="0" fontId="9" fillId="0" borderId="11" xfId="0" applyFont="1" applyBorder="1" applyAlignment="1" applyProtection="1">
      <alignment horizontal="right" wrapText="1"/>
      <protection/>
    </xf>
    <xf numFmtId="0" fontId="9" fillId="8" borderId="11" xfId="0" applyFont="1" applyFill="1" applyBorder="1" applyAlignment="1" applyProtection="1">
      <alignment horizontal="center" vertical="center" wrapText="1"/>
      <protection/>
    </xf>
    <xf numFmtId="0" fontId="9" fillId="8" borderId="11" xfId="0" applyFont="1" applyFill="1" applyBorder="1" applyAlignment="1" applyProtection="1">
      <alignment horizontal="right" vertical="center" wrapText="1"/>
      <protection/>
    </xf>
    <xf numFmtId="0" fontId="9" fillId="8" borderId="11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181" fontId="8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14" fillId="0" borderId="10" xfId="0" applyFont="1" applyBorder="1" applyAlignment="1" applyProtection="1">
      <alignment horizontal="center" vertical="center"/>
      <protection/>
    </xf>
    <xf numFmtId="9" fontId="8" fillId="2" borderId="10" xfId="0" applyNumberFormat="1" applyFont="1" applyFill="1" applyBorder="1" applyAlignment="1" applyProtection="1">
      <alignment horizontal="right" vertical="center"/>
      <protection/>
    </xf>
    <xf numFmtId="9" fontId="9" fillId="0" borderId="1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9" fillId="0" borderId="11" xfId="0" applyFont="1" applyBorder="1" applyAlignment="1" applyProtection="1">
      <alignment/>
      <protection/>
    </xf>
    <xf numFmtId="0" fontId="9" fillId="12" borderId="11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vertical="center"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5" fillId="0" borderId="12" xfId="0" applyNumberFormat="1" applyFont="1" applyFill="1" applyBorder="1" applyAlignment="1" applyProtection="1">
      <alignment/>
      <protection/>
    </xf>
    <xf numFmtId="0" fontId="9" fillId="0" borderId="16" xfId="0" applyFont="1" applyBorder="1" applyAlignment="1" applyProtection="1">
      <alignment/>
      <protection/>
    </xf>
    <xf numFmtId="180" fontId="15" fillId="0" borderId="1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8" fillId="17" borderId="11" xfId="33" applyFont="1" applyFill="1" applyBorder="1" applyAlignment="1">
      <alignment horizontal="center" vertical="center"/>
      <protection/>
    </xf>
    <xf numFmtId="0" fontId="18" fillId="17" borderId="11" xfId="0" applyFont="1" applyFill="1" applyBorder="1" applyAlignment="1">
      <alignment horizontal="center" vertical="center"/>
    </xf>
    <xf numFmtId="181" fontId="9" fillId="17" borderId="10" xfId="0" applyNumberFormat="1" applyFont="1" applyFill="1" applyBorder="1" applyAlignment="1" applyProtection="1">
      <alignment horizontal="right" vertical="center"/>
      <protection/>
    </xf>
    <xf numFmtId="0" fontId="18" fillId="0" borderId="17" xfId="33" applyFont="1" applyBorder="1" applyAlignment="1">
      <alignment horizontal="left" vertical="center" wrapText="1"/>
      <protection/>
    </xf>
    <xf numFmtId="0" fontId="18" fillId="0" borderId="18" xfId="33" applyFont="1" applyBorder="1" applyAlignment="1">
      <alignment horizontal="left" vertical="center" wrapText="1"/>
      <protection/>
    </xf>
    <xf numFmtId="181" fontId="9" fillId="0" borderId="10" xfId="0" applyNumberFormat="1" applyFont="1" applyFill="1" applyBorder="1" applyAlignment="1" applyProtection="1">
      <alignment horizontal="right" vertical="center"/>
      <protection/>
    </xf>
    <xf numFmtId="0" fontId="19" fillId="0" borderId="17" xfId="33" applyFont="1" applyBorder="1" applyAlignment="1">
      <alignment horizontal="center" vertical="center" wrapText="1"/>
      <protection/>
    </xf>
    <xf numFmtId="0" fontId="19" fillId="0" borderId="18" xfId="33" applyFont="1" applyBorder="1" applyAlignment="1">
      <alignment horizontal="justify" vertical="center" wrapText="1"/>
      <protection/>
    </xf>
    <xf numFmtId="0" fontId="19" fillId="0" borderId="17" xfId="33" applyFont="1" applyFill="1" applyBorder="1" applyAlignment="1">
      <alignment horizontal="center" vertical="center" wrapText="1"/>
      <protection/>
    </xf>
    <xf numFmtId="0" fontId="19" fillId="0" borderId="18" xfId="33" applyFont="1" applyFill="1" applyBorder="1" applyAlignment="1">
      <alignment horizontal="justify" vertical="center" wrapText="1"/>
      <protection/>
    </xf>
    <xf numFmtId="181" fontId="9" fillId="0" borderId="10" xfId="0" applyNumberFormat="1" applyFont="1" applyFill="1" applyBorder="1" applyAlignment="1" applyProtection="1">
      <alignment/>
      <protection/>
    </xf>
    <xf numFmtId="0" fontId="19" fillId="0" borderId="19" xfId="33" applyFont="1" applyBorder="1" applyAlignment="1">
      <alignment horizontal="center" vertical="center" wrapText="1"/>
      <protection/>
    </xf>
    <xf numFmtId="0" fontId="19" fillId="0" borderId="20" xfId="33" applyFont="1" applyBorder="1" applyAlignment="1">
      <alignment horizontal="justify" vertical="center" wrapText="1"/>
      <protection/>
    </xf>
    <xf numFmtId="181" fontId="9" fillId="0" borderId="14" xfId="0" applyNumberFormat="1" applyFont="1" applyFill="1" applyBorder="1" applyAlignment="1" applyProtection="1">
      <alignment horizontal="right" vertical="center"/>
      <protection/>
    </xf>
    <xf numFmtId="0" fontId="19" fillId="0" borderId="10" xfId="33" applyFont="1" applyBorder="1" applyAlignment="1">
      <alignment horizontal="center" vertical="center" wrapText="1"/>
      <protection/>
    </xf>
    <xf numFmtId="0" fontId="19" fillId="0" borderId="10" xfId="33" applyFont="1" applyBorder="1" applyAlignment="1">
      <alignment horizontal="justify" vertical="center" wrapText="1"/>
      <protection/>
    </xf>
    <xf numFmtId="0" fontId="19" fillId="0" borderId="21" xfId="33" applyFont="1" applyBorder="1" applyAlignment="1">
      <alignment horizontal="center" vertical="center" wrapText="1"/>
      <protection/>
    </xf>
    <xf numFmtId="0" fontId="19" fillId="0" borderId="22" xfId="33" applyFont="1" applyBorder="1" applyAlignment="1">
      <alignment horizontal="justify" vertical="center" wrapText="1"/>
      <protection/>
    </xf>
    <xf numFmtId="181" fontId="9" fillId="0" borderId="22" xfId="0" applyNumberFormat="1" applyFont="1" applyFill="1" applyBorder="1" applyAlignment="1" applyProtection="1">
      <alignment horizontal="right" vertical="center"/>
      <protection/>
    </xf>
    <xf numFmtId="0" fontId="2" fillId="0" borderId="22" xfId="0" applyFont="1" applyBorder="1" applyAlignment="1" applyProtection="1">
      <alignment/>
      <protection/>
    </xf>
    <xf numFmtId="0" fontId="18" fillId="0" borderId="21" xfId="33" applyFont="1" applyBorder="1" applyAlignment="1">
      <alignment horizontal="left" vertical="center" wrapText="1"/>
      <protection/>
    </xf>
    <xf numFmtId="0" fontId="18" fillId="0" borderId="10" xfId="33" applyFont="1" applyBorder="1" applyAlignment="1">
      <alignment horizontal="left" vertical="center" wrapText="1"/>
      <protection/>
    </xf>
    <xf numFmtId="0" fontId="2" fillId="19" borderId="0" xfId="0" applyFont="1" applyFill="1" applyAlignment="1" applyProtection="1">
      <alignment/>
      <protection/>
    </xf>
    <xf numFmtId="0" fontId="5" fillId="19" borderId="0" xfId="0" applyFont="1" applyFill="1" applyBorder="1" applyAlignment="1" applyProtection="1">
      <alignment horizontal="center" vertical="center"/>
      <protection/>
    </xf>
    <xf numFmtId="0" fontId="9" fillId="19" borderId="0" xfId="0" applyFont="1" applyFill="1" applyBorder="1" applyAlignment="1" applyProtection="1">
      <alignment horizontal="left" vertical="center"/>
      <protection/>
    </xf>
    <xf numFmtId="0" fontId="7" fillId="19" borderId="11" xfId="0" applyFont="1" applyFill="1" applyBorder="1" applyAlignment="1" applyProtection="1">
      <alignment horizontal="center" vertical="center"/>
      <protection/>
    </xf>
    <xf numFmtId="0" fontId="7" fillId="19" borderId="0" xfId="0" applyFont="1" applyFill="1" applyBorder="1" applyAlignment="1" applyProtection="1">
      <alignment horizontal="center" vertical="center"/>
      <protection/>
    </xf>
    <xf numFmtId="49" fontId="9" fillId="19" borderId="11" xfId="0" applyNumberFormat="1" applyFont="1" applyFill="1" applyBorder="1" applyAlignment="1" applyProtection="1">
      <alignment horizontal="center" vertical="center"/>
      <protection/>
    </xf>
    <xf numFmtId="182" fontId="20" fillId="19" borderId="11" xfId="0" applyNumberFormat="1" applyFont="1" applyFill="1" applyBorder="1" applyAlignment="1" applyProtection="1">
      <alignment horizontal="center" vertical="center"/>
      <protection/>
    </xf>
    <xf numFmtId="0" fontId="2" fillId="19" borderId="13" xfId="0" applyFont="1" applyFill="1" applyBorder="1" applyAlignment="1" applyProtection="1">
      <alignment horizontal="center" vertical="center"/>
      <protection/>
    </xf>
    <xf numFmtId="0" fontId="9" fillId="19" borderId="13" xfId="0" applyFont="1" applyFill="1" applyBorder="1" applyAlignment="1" applyProtection="1">
      <alignment vertical="center"/>
      <protection/>
    </xf>
    <xf numFmtId="0" fontId="9" fillId="19" borderId="15" xfId="0" applyFont="1" applyFill="1" applyBorder="1" applyAlignment="1" applyProtection="1">
      <alignment vertical="center"/>
      <protection/>
    </xf>
    <xf numFmtId="181" fontId="9" fillId="19" borderId="13" xfId="0" applyNumberFormat="1" applyFont="1" applyFill="1" applyBorder="1" applyAlignment="1" applyProtection="1">
      <alignment vertical="center"/>
      <protection/>
    </xf>
    <xf numFmtId="181" fontId="9" fillId="19" borderId="13" xfId="0" applyNumberFormat="1" applyFont="1" applyFill="1" applyBorder="1" applyAlignment="1" applyProtection="1">
      <alignment horizontal="right" vertical="center"/>
      <protection/>
    </xf>
    <xf numFmtId="181" fontId="9" fillId="19" borderId="23" xfId="0" applyNumberFormat="1" applyFont="1" applyFill="1" applyBorder="1" applyAlignment="1" applyProtection="1">
      <alignment horizontal="right" vertical="center"/>
      <protection/>
    </xf>
    <xf numFmtId="10" fontId="9" fillId="19" borderId="10" xfId="0" applyNumberFormat="1" applyFont="1" applyFill="1" applyBorder="1" applyAlignment="1" applyProtection="1">
      <alignment vertical="center"/>
      <protection/>
    </xf>
    <xf numFmtId="181" fontId="9" fillId="19" borderId="24" xfId="0" applyNumberFormat="1" applyFont="1" applyFill="1" applyBorder="1" applyAlignment="1" applyProtection="1">
      <alignment horizontal="right" vertical="center"/>
      <protection/>
    </xf>
    <xf numFmtId="181" fontId="9" fillId="19" borderId="16" xfId="0" applyNumberFormat="1" applyFont="1" applyFill="1" applyBorder="1" applyAlignment="1" applyProtection="1">
      <alignment/>
      <protection/>
    </xf>
    <xf numFmtId="181" fontId="43" fillId="19" borderId="13" xfId="0" applyNumberFormat="1" applyFont="1" applyFill="1" applyBorder="1" applyAlignment="1" applyProtection="1">
      <alignment horizontal="left" vertical="center"/>
      <protection/>
    </xf>
    <xf numFmtId="181" fontId="9" fillId="19" borderId="25" xfId="0" applyNumberFormat="1" applyFont="1" applyFill="1" applyBorder="1" applyAlignment="1" applyProtection="1">
      <alignment/>
      <protection/>
    </xf>
    <xf numFmtId="181" fontId="9" fillId="19" borderId="14" xfId="0" applyNumberFormat="1" applyFont="1" applyFill="1" applyBorder="1" applyAlignment="1" applyProtection="1">
      <alignment vertical="center"/>
      <protection/>
    </xf>
    <xf numFmtId="10" fontId="9" fillId="19" borderId="14" xfId="0" applyNumberFormat="1" applyFont="1" applyFill="1" applyBorder="1" applyAlignment="1" applyProtection="1">
      <alignment vertical="center"/>
      <protection/>
    </xf>
    <xf numFmtId="49" fontId="43" fillId="19" borderId="26" xfId="0" applyNumberFormat="1" applyFont="1" applyFill="1" applyBorder="1" applyAlignment="1" applyProtection="1">
      <alignment horizontal="left" vertical="center"/>
      <protection/>
    </xf>
    <xf numFmtId="181" fontId="9" fillId="19" borderId="10" xfId="0" applyNumberFormat="1" applyFont="1" applyFill="1" applyBorder="1" applyAlignment="1" applyProtection="1">
      <alignment horizontal="right" vertical="center"/>
      <protection/>
    </xf>
    <xf numFmtId="0" fontId="4" fillId="19" borderId="26" xfId="0" applyFont="1" applyFill="1" applyBorder="1" applyAlignment="1" applyProtection="1">
      <alignment horizontal="center" vertical="center" wrapText="1"/>
      <protection/>
    </xf>
    <xf numFmtId="0" fontId="43" fillId="19" borderId="16" xfId="0" applyFont="1" applyFill="1" applyBorder="1" applyAlignment="1" applyProtection="1">
      <alignment horizontal="left" vertical="center"/>
      <protection/>
    </xf>
    <xf numFmtId="49" fontId="43" fillId="19" borderId="16" xfId="0" applyNumberFormat="1" applyFont="1" applyFill="1" applyBorder="1" applyAlignment="1" applyProtection="1">
      <alignment horizontal="left" vertical="center"/>
      <protection/>
    </xf>
    <xf numFmtId="0" fontId="9" fillId="19" borderId="26" xfId="0" applyFont="1" applyFill="1" applyBorder="1" applyAlignment="1" applyProtection="1">
      <alignment horizontal="center" vertical="center" wrapText="1"/>
      <protection/>
    </xf>
    <xf numFmtId="0" fontId="2" fillId="19" borderId="0" xfId="0" applyFont="1" applyFill="1" applyBorder="1" applyAlignment="1" applyProtection="1">
      <alignment/>
      <protection/>
    </xf>
    <xf numFmtId="0" fontId="2" fillId="19" borderId="0" xfId="0" applyFont="1" applyFill="1" applyBorder="1" applyAlignment="1" applyProtection="1">
      <alignment/>
      <protection/>
    </xf>
    <xf numFmtId="0" fontId="10" fillId="19" borderId="0" xfId="0" applyFont="1" applyFill="1" applyBorder="1" applyAlignment="1" applyProtection="1">
      <alignment horizontal="center" vertical="top" wrapText="1"/>
      <protection/>
    </xf>
    <xf numFmtId="0" fontId="9" fillId="19" borderId="0" xfId="0" applyFont="1" applyFill="1" applyBorder="1" applyAlignment="1" applyProtection="1">
      <alignment horizontal="left" vertical="center"/>
      <protection/>
    </xf>
    <xf numFmtId="0" fontId="9" fillId="19" borderId="11" xfId="0" applyFont="1" applyFill="1" applyBorder="1" applyAlignment="1" applyProtection="1">
      <alignment horizontal="center" vertical="center"/>
      <protection/>
    </xf>
    <xf numFmtId="0" fontId="9" fillId="19" borderId="11" xfId="0" applyFont="1" applyFill="1" applyBorder="1" applyAlignment="1" applyProtection="1">
      <alignment horizontal="center" vertical="center" wrapText="1"/>
      <protection/>
    </xf>
    <xf numFmtId="0" fontId="9" fillId="19" borderId="13" xfId="0" applyFont="1" applyFill="1" applyBorder="1" applyAlignment="1" applyProtection="1">
      <alignment horizontal="center" vertical="center"/>
      <protection/>
    </xf>
    <xf numFmtId="0" fontId="9" fillId="19" borderId="15" xfId="0" applyFont="1" applyFill="1" applyBorder="1" applyAlignment="1" applyProtection="1">
      <alignment horizontal="center" vertical="center"/>
      <protection/>
    </xf>
    <xf numFmtId="181" fontId="9" fillId="19" borderId="27" xfId="0" applyNumberFormat="1" applyFont="1" applyFill="1" applyBorder="1" applyAlignment="1" applyProtection="1">
      <alignment/>
      <protection/>
    </xf>
    <xf numFmtId="0" fontId="9" fillId="19" borderId="26" xfId="0" applyFont="1" applyFill="1" applyBorder="1" applyAlignment="1" applyProtection="1">
      <alignment vertical="center" wrapText="1"/>
      <protection/>
    </xf>
    <xf numFmtId="0" fontId="10" fillId="19" borderId="0" xfId="0" applyFont="1" applyFill="1" applyBorder="1" applyAlignment="1" applyProtection="1">
      <alignment horizontal="center" vertical="top" wrapText="1"/>
      <protection/>
    </xf>
    <xf numFmtId="0" fontId="9" fillId="19" borderId="0" xfId="0" applyFont="1" applyFill="1" applyBorder="1" applyAlignment="1" applyProtection="1">
      <alignment horizontal="left" vertical="center"/>
      <protection/>
    </xf>
    <xf numFmtId="0" fontId="9" fillId="19" borderId="0" xfId="0" applyFont="1" applyFill="1" applyAlignment="1" applyProtection="1">
      <alignment horizontal="left" vertical="center"/>
      <protection/>
    </xf>
    <xf numFmtId="0" fontId="9" fillId="19" borderId="26" xfId="0" applyFont="1" applyFill="1" applyBorder="1" applyAlignment="1" applyProtection="1">
      <alignment horizontal="center" vertical="center"/>
      <protection/>
    </xf>
    <xf numFmtId="0" fontId="9" fillId="19" borderId="10" xfId="0" applyFont="1" applyFill="1" applyBorder="1" applyAlignment="1" applyProtection="1">
      <alignment horizontal="center" vertical="center"/>
      <protection/>
    </xf>
    <xf numFmtId="0" fontId="9" fillId="19" borderId="28" xfId="0" applyFont="1" applyFill="1" applyBorder="1" applyAlignment="1" applyProtection="1">
      <alignment horizontal="center" vertical="center"/>
      <protection/>
    </xf>
    <xf numFmtId="0" fontId="9" fillId="19" borderId="28" xfId="0" applyFont="1" applyFill="1" applyBorder="1" applyAlignment="1" applyProtection="1">
      <alignment horizontal="center" vertical="center" wrapText="1"/>
      <protection/>
    </xf>
    <xf numFmtId="181" fontId="9" fillId="19" borderId="12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4" borderId="11" xfId="0" applyFont="1" applyFill="1" applyBorder="1" applyAlignment="1" applyProtection="1">
      <alignment horizontal="center" vertical="center"/>
      <protection/>
    </xf>
    <xf numFmtId="4" fontId="9" fillId="4" borderId="11" xfId="0" applyNumberFormat="1" applyFont="1" applyFill="1" applyBorder="1" applyAlignment="1" applyProtection="1">
      <alignment horizontal="center" vertical="center" wrapText="1"/>
      <protection/>
    </xf>
    <xf numFmtId="0" fontId="9" fillId="4" borderId="11" xfId="0" applyFont="1" applyFill="1" applyBorder="1" applyAlignment="1" applyProtection="1">
      <alignment horizontal="left" vertical="center"/>
      <protection/>
    </xf>
    <xf numFmtId="181" fontId="22" fillId="4" borderId="11" xfId="0" applyNumberFormat="1" applyFont="1" applyFill="1" applyBorder="1" applyAlignment="1" applyProtection="1">
      <alignment horizontal="right" vertical="center"/>
      <protection/>
    </xf>
    <xf numFmtId="0" fontId="9" fillId="4" borderId="11" xfId="0" applyFont="1" applyFill="1" applyBorder="1" applyAlignment="1" applyProtection="1">
      <alignment vertical="center"/>
      <protection/>
    </xf>
    <xf numFmtId="181" fontId="9" fillId="4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181" fontId="22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11" xfId="0" applyFont="1" applyBorder="1" applyAlignment="1" applyProtection="1">
      <alignment vertical="center"/>
      <protection/>
    </xf>
    <xf numFmtId="181" fontId="9" fillId="0" borderId="11" xfId="0" applyNumberFormat="1" applyFont="1" applyFill="1" applyBorder="1" applyAlignment="1" applyProtection="1">
      <alignment horizontal="right" vertical="center"/>
      <protection/>
    </xf>
    <xf numFmtId="181" fontId="9" fillId="2" borderId="11" xfId="0" applyNumberFormat="1" applyFont="1" applyFill="1" applyBorder="1" applyAlignment="1" applyProtection="1">
      <alignment horizontal="right" vertical="center"/>
      <protection/>
    </xf>
    <xf numFmtId="0" fontId="9" fillId="0" borderId="11" xfId="0" applyFont="1" applyBorder="1" applyAlignment="1" applyProtection="1">
      <alignment horizontal="left" vertical="center"/>
      <protection/>
    </xf>
    <xf numFmtId="181" fontId="22" fillId="2" borderId="11" xfId="0" applyNumberFormat="1" applyFont="1" applyFill="1" applyBorder="1" applyAlignment="1" applyProtection="1">
      <alignment horizontal="right" vertical="center"/>
      <protection/>
    </xf>
    <xf numFmtId="0" fontId="22" fillId="0" borderId="11" xfId="0" applyFont="1" applyBorder="1" applyAlignment="1" applyProtection="1">
      <alignment horizontal="left" vertical="center"/>
      <protection/>
    </xf>
    <xf numFmtId="181" fontId="22" fillId="0" borderId="11" xfId="0" applyNumberFormat="1" applyFont="1" applyBorder="1" applyAlignment="1" applyProtection="1">
      <alignment/>
      <protection/>
    </xf>
    <xf numFmtId="181" fontId="22" fillId="0" borderId="11" xfId="0" applyNumberFormat="1" applyFont="1" applyBorder="1" applyAlignment="1" applyProtection="1">
      <alignment horizontal="right" vertical="center"/>
      <protection/>
    </xf>
    <xf numFmtId="0" fontId="22" fillId="0" borderId="11" xfId="0" applyFont="1" applyBorder="1" applyAlignment="1" applyProtection="1">
      <alignment horizontal="left"/>
      <protection/>
    </xf>
    <xf numFmtId="181" fontId="9" fillId="0" borderId="11" xfId="0" applyNumberFormat="1" applyFont="1" applyFill="1" applyBorder="1" applyAlignment="1" applyProtection="1">
      <alignment vertical="center"/>
      <protection/>
    </xf>
    <xf numFmtId="0" fontId="22" fillId="0" borderId="11" xfId="0" applyFont="1" applyFill="1" applyBorder="1" applyAlignment="1" applyProtection="1">
      <alignment vertical="center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181" fontId="9" fillId="0" borderId="11" xfId="0" applyNumberFormat="1" applyFont="1" applyFill="1" applyBorder="1" applyAlignment="1" applyProtection="1">
      <alignment horizontal="center" vertical="center"/>
      <protection/>
    </xf>
    <xf numFmtId="183" fontId="9" fillId="4" borderId="11" xfId="0" applyNumberFormat="1" applyFont="1" applyFill="1" applyBorder="1" applyAlignment="1" applyProtection="1">
      <alignment horizontal="right" vertical="center"/>
      <protection/>
    </xf>
    <xf numFmtId="183" fontId="9" fillId="4" borderId="11" xfId="0" applyNumberFormat="1" applyFont="1" applyFill="1" applyBorder="1" applyAlignment="1" applyProtection="1">
      <alignment horizontal="center" vertical="center"/>
      <protection/>
    </xf>
    <xf numFmtId="183" fontId="9" fillId="0" borderId="11" xfId="0" applyNumberFormat="1" applyFont="1" applyBorder="1" applyAlignment="1" applyProtection="1">
      <alignment horizontal="right" vertical="center"/>
      <protection/>
    </xf>
    <xf numFmtId="183" fontId="9" fillId="2" borderId="11" xfId="0" applyNumberFormat="1" applyFont="1" applyFill="1" applyBorder="1" applyAlignment="1" applyProtection="1">
      <alignment horizontal="center" vertical="center"/>
      <protection/>
    </xf>
    <xf numFmtId="183" fontId="9" fillId="0" borderId="11" xfId="0" applyNumberFormat="1" applyFont="1" applyBorder="1" applyAlignment="1" applyProtection="1">
      <alignment horizontal="center" vertical="center"/>
      <protection/>
    </xf>
    <xf numFmtId="183" fontId="9" fillId="2" borderId="11" xfId="0" applyNumberFormat="1" applyFont="1" applyFill="1" applyBorder="1" applyAlignment="1" applyProtection="1">
      <alignment horizontal="right" vertical="center"/>
      <protection/>
    </xf>
    <xf numFmtId="183" fontId="9" fillId="0" borderId="11" xfId="0" applyNumberFormat="1" applyFont="1" applyFill="1" applyBorder="1" applyAlignment="1" applyProtection="1">
      <alignment horizontal="right" vertical="center"/>
      <protection/>
    </xf>
    <xf numFmtId="183" fontId="9" fillId="0" borderId="11" xfId="0" applyNumberFormat="1" applyFont="1" applyFill="1" applyBorder="1" applyAlignment="1" applyProtection="1">
      <alignment vertical="center"/>
      <protection/>
    </xf>
    <xf numFmtId="183" fontId="9" fillId="2" borderId="11" xfId="0" applyNumberFormat="1" applyFont="1" applyFill="1" applyBorder="1" applyAlignment="1" applyProtection="1">
      <alignment vertical="center"/>
      <protection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@ET_Style?sub" xfId="28"/>
    <cellStyle name="注释" xfId="29"/>
    <cellStyle name="60% - 强调文字颜色 2" xfId="30"/>
    <cellStyle name="标题 4" xfId="31"/>
    <cellStyle name="警告文本" xfId="32"/>
    <cellStyle name="常规_表4-一般公共预算基本支出表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@ET_Style?var" xfId="57"/>
    <cellStyle name="强调文字颜色 4" xfId="58"/>
    <cellStyle name="@ET_Style?center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@ET_Style?h1" xfId="68"/>
    <cellStyle name="@ET_Style?u" xfId="69"/>
    <cellStyle name="@ET_Style?ol" xfId="70"/>
    <cellStyle name="@ET_Style?s" xfId="71"/>
    <cellStyle name="@ET_Style?@font-face" xfId="72"/>
    <cellStyle name="@ET_Style?th" xfId="73"/>
    <cellStyle name="@ET_Style?p.p0" xfId="74"/>
    <cellStyle name="@ET_Style?@page" xfId="75"/>
    <cellStyle name="常规 2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2" sqref="A2:B2"/>
    </sheetView>
  </sheetViews>
  <sheetFormatPr defaultColWidth="9.140625" defaultRowHeight="12.75" customHeight="1"/>
  <cols>
    <col min="1" max="1" width="27.57421875" style="1" customWidth="1"/>
    <col min="2" max="2" width="18.8515625" style="1" customWidth="1"/>
    <col min="3" max="3" width="34.57421875" style="1" customWidth="1"/>
    <col min="4" max="4" width="17.28125" style="1" customWidth="1"/>
    <col min="5" max="5" width="15.140625" style="1" customWidth="1"/>
    <col min="6" max="6" width="14.7109375" style="1" customWidth="1"/>
    <col min="7" max="7" width="9.140625" style="1" customWidth="1"/>
  </cols>
  <sheetData>
    <row r="1" spans="1:6" s="1" customFormat="1" ht="31.5" customHeight="1">
      <c r="A1" s="6" t="s">
        <v>0</v>
      </c>
      <c r="B1" s="6"/>
      <c r="C1" s="6"/>
      <c r="D1" s="6"/>
      <c r="E1" s="6"/>
      <c r="F1" s="6"/>
    </row>
    <row r="2" spans="1:6" s="1" customFormat="1" ht="14.25" customHeight="1">
      <c r="A2" s="155" t="s">
        <v>1</v>
      </c>
      <c r="B2" s="155"/>
      <c r="C2" s="156"/>
      <c r="D2" s="157"/>
      <c r="E2" s="158"/>
      <c r="F2" s="158" t="s">
        <v>2</v>
      </c>
    </row>
    <row r="3" spans="1:6" s="1" customFormat="1" ht="19.5" customHeight="1">
      <c r="A3" s="159" t="s">
        <v>3</v>
      </c>
      <c r="B3" s="159"/>
      <c r="C3" s="159" t="s">
        <v>4</v>
      </c>
      <c r="D3" s="159"/>
      <c r="E3" s="159"/>
      <c r="F3" s="159"/>
    </row>
    <row r="4" spans="1:6" s="1" customFormat="1" ht="24" customHeight="1">
      <c r="A4" s="160" t="s">
        <v>5</v>
      </c>
      <c r="B4" s="160" t="s">
        <v>6</v>
      </c>
      <c r="C4" s="160" t="s">
        <v>7</v>
      </c>
      <c r="D4" s="160" t="s">
        <v>6</v>
      </c>
      <c r="E4" s="161" t="s">
        <v>8</v>
      </c>
      <c r="F4" s="161" t="s">
        <v>9</v>
      </c>
    </row>
    <row r="5" spans="1:6" s="1" customFormat="1" ht="24" customHeight="1">
      <c r="A5" s="162" t="s">
        <v>10</v>
      </c>
      <c r="B5" s="163">
        <f>B6</f>
        <v>133683</v>
      </c>
      <c r="C5" s="164" t="s">
        <v>11</v>
      </c>
      <c r="D5" s="165">
        <f aca="true" t="shared" si="0" ref="D5:F5">SUM(D6:D34)</f>
        <v>133683</v>
      </c>
      <c r="E5" s="165">
        <f t="shared" si="0"/>
        <v>133683</v>
      </c>
      <c r="F5" s="165">
        <f t="shared" si="0"/>
        <v>0</v>
      </c>
    </row>
    <row r="6" spans="1:6" s="1" customFormat="1" ht="19.5" customHeight="1">
      <c r="A6" s="166" t="s">
        <v>12</v>
      </c>
      <c r="B6" s="167">
        <f>B7+B8</f>
        <v>133683</v>
      </c>
      <c r="C6" s="168" t="s">
        <v>13</v>
      </c>
      <c r="D6" s="169">
        <f>SUM(E6:F6)</f>
        <v>108036</v>
      </c>
      <c r="E6" s="169">
        <v>108036</v>
      </c>
      <c r="F6" s="170"/>
    </row>
    <row r="7" spans="1:6" s="1" customFormat="1" ht="19.5" customHeight="1">
      <c r="A7" s="171" t="s">
        <v>14</v>
      </c>
      <c r="B7" s="167">
        <v>133683</v>
      </c>
      <c r="C7" s="168" t="s">
        <v>15</v>
      </c>
      <c r="D7" s="169">
        <f aca="true" t="shared" si="1" ref="D7:D34">SUM(E7:F7)</f>
        <v>0</v>
      </c>
      <c r="E7" s="169"/>
      <c r="F7" s="170"/>
    </row>
    <row r="8" spans="1:6" s="1" customFormat="1" ht="19.5" customHeight="1">
      <c r="A8" s="171" t="s">
        <v>16</v>
      </c>
      <c r="B8" s="172"/>
      <c r="C8" s="168" t="s">
        <v>17</v>
      </c>
      <c r="D8" s="169">
        <f t="shared" si="1"/>
        <v>0</v>
      </c>
      <c r="E8" s="169"/>
      <c r="F8" s="170"/>
    </row>
    <row r="9" spans="1:6" s="1" customFormat="1" ht="19.5" customHeight="1">
      <c r="A9" s="173"/>
      <c r="B9" s="174"/>
      <c r="C9" s="168" t="s">
        <v>18</v>
      </c>
      <c r="D9" s="169">
        <f t="shared" si="1"/>
        <v>0</v>
      </c>
      <c r="E9" s="169"/>
      <c r="F9" s="170"/>
    </row>
    <row r="10" spans="1:6" s="1" customFormat="1" ht="19.5" customHeight="1">
      <c r="A10" s="173"/>
      <c r="B10" s="175"/>
      <c r="C10" s="168" t="s">
        <v>19</v>
      </c>
      <c r="D10" s="169">
        <f t="shared" si="1"/>
        <v>0</v>
      </c>
      <c r="E10" s="169"/>
      <c r="F10" s="170"/>
    </row>
    <row r="11" spans="1:6" s="1" customFormat="1" ht="19.5" customHeight="1">
      <c r="A11" s="173"/>
      <c r="B11" s="175"/>
      <c r="C11" s="168" t="s">
        <v>20</v>
      </c>
      <c r="D11" s="169">
        <f t="shared" si="1"/>
        <v>0</v>
      </c>
      <c r="E11" s="169"/>
      <c r="F11" s="170"/>
    </row>
    <row r="12" spans="1:6" s="1" customFormat="1" ht="19.5" customHeight="1">
      <c r="A12" s="173"/>
      <c r="B12" s="175"/>
      <c r="C12" s="168" t="s">
        <v>21</v>
      </c>
      <c r="D12" s="169">
        <f t="shared" si="1"/>
        <v>0</v>
      </c>
      <c r="E12" s="169"/>
      <c r="F12" s="170"/>
    </row>
    <row r="13" spans="1:6" s="1" customFormat="1" ht="19.5" customHeight="1">
      <c r="A13" s="173"/>
      <c r="B13" s="175"/>
      <c r="C13" s="168" t="s">
        <v>22</v>
      </c>
      <c r="D13" s="169">
        <f t="shared" si="1"/>
        <v>11933</v>
      </c>
      <c r="E13" s="169">
        <v>11933</v>
      </c>
      <c r="F13" s="170"/>
    </row>
    <row r="14" spans="1:6" s="1" customFormat="1" ht="19.5" customHeight="1">
      <c r="A14" s="173"/>
      <c r="B14" s="175"/>
      <c r="C14" s="168" t="s">
        <v>23</v>
      </c>
      <c r="D14" s="169">
        <f t="shared" si="1"/>
        <v>0</v>
      </c>
      <c r="E14" s="169"/>
      <c r="F14" s="170"/>
    </row>
    <row r="15" spans="1:6" s="1" customFormat="1" ht="19.5" customHeight="1">
      <c r="A15" s="173"/>
      <c r="B15" s="175"/>
      <c r="C15" s="168" t="s">
        <v>24</v>
      </c>
      <c r="D15" s="169">
        <f t="shared" si="1"/>
        <v>6171</v>
      </c>
      <c r="E15" s="169">
        <v>6171</v>
      </c>
      <c r="F15" s="170"/>
    </row>
    <row r="16" spans="1:6" s="1" customFormat="1" ht="19.5" customHeight="1">
      <c r="A16" s="173"/>
      <c r="B16" s="175"/>
      <c r="C16" s="168" t="s">
        <v>25</v>
      </c>
      <c r="D16" s="169">
        <f t="shared" si="1"/>
        <v>0</v>
      </c>
      <c r="E16" s="169"/>
      <c r="F16" s="170"/>
    </row>
    <row r="17" spans="1:6" s="1" customFormat="1" ht="19.5" customHeight="1">
      <c r="A17" s="173"/>
      <c r="B17" s="175"/>
      <c r="C17" s="168" t="s">
        <v>26</v>
      </c>
      <c r="D17" s="169">
        <f t="shared" si="1"/>
        <v>0</v>
      </c>
      <c r="E17" s="169"/>
      <c r="F17" s="170"/>
    </row>
    <row r="18" spans="1:6" s="1" customFormat="1" ht="19.5" customHeight="1">
      <c r="A18" s="176"/>
      <c r="B18" s="172"/>
      <c r="C18" s="168" t="s">
        <v>27</v>
      </c>
      <c r="D18" s="169">
        <f t="shared" si="1"/>
        <v>0</v>
      </c>
      <c r="E18" s="169"/>
      <c r="F18" s="170"/>
    </row>
    <row r="19" spans="1:6" s="1" customFormat="1" ht="19.5" customHeight="1">
      <c r="A19" s="173"/>
      <c r="B19" s="175"/>
      <c r="C19" s="168" t="s">
        <v>28</v>
      </c>
      <c r="D19" s="169">
        <f t="shared" si="1"/>
        <v>0</v>
      </c>
      <c r="E19" s="169"/>
      <c r="F19" s="170"/>
    </row>
    <row r="20" spans="1:6" s="1" customFormat="1" ht="19.5" customHeight="1">
      <c r="A20" s="173"/>
      <c r="B20" s="172"/>
      <c r="C20" s="168" t="s">
        <v>29</v>
      </c>
      <c r="D20" s="169">
        <f t="shared" si="1"/>
        <v>0</v>
      </c>
      <c r="E20" s="169"/>
      <c r="F20" s="170"/>
    </row>
    <row r="21" spans="1:6" s="1" customFormat="1" ht="19.5" customHeight="1">
      <c r="A21" s="176"/>
      <c r="B21" s="175"/>
      <c r="C21" s="168" t="s">
        <v>30</v>
      </c>
      <c r="D21" s="169">
        <f t="shared" si="1"/>
        <v>0</v>
      </c>
      <c r="E21" s="169"/>
      <c r="F21" s="170"/>
    </row>
    <row r="22" spans="1:6" s="1" customFormat="1" ht="19.5" customHeight="1">
      <c r="A22" s="173"/>
      <c r="B22" s="175"/>
      <c r="C22" s="168" t="s">
        <v>31</v>
      </c>
      <c r="D22" s="169">
        <f t="shared" si="1"/>
        <v>0</v>
      </c>
      <c r="E22" s="169"/>
      <c r="F22" s="170"/>
    </row>
    <row r="23" spans="1:6" s="1" customFormat="1" ht="19.5" customHeight="1">
      <c r="A23" s="173"/>
      <c r="B23" s="175"/>
      <c r="C23" s="168" t="s">
        <v>32</v>
      </c>
      <c r="D23" s="169">
        <f t="shared" si="1"/>
        <v>0</v>
      </c>
      <c r="E23" s="169"/>
      <c r="F23" s="170"/>
    </row>
    <row r="24" spans="1:6" s="1" customFormat="1" ht="19.5" customHeight="1">
      <c r="A24" s="173"/>
      <c r="B24" s="175"/>
      <c r="C24" s="168" t="s">
        <v>33</v>
      </c>
      <c r="D24" s="169">
        <f t="shared" si="1"/>
        <v>0</v>
      </c>
      <c r="E24" s="169"/>
      <c r="F24" s="170"/>
    </row>
    <row r="25" spans="1:6" s="1" customFormat="1" ht="19.5" customHeight="1">
      <c r="A25" s="173"/>
      <c r="B25" s="175"/>
      <c r="C25" s="168" t="s">
        <v>34</v>
      </c>
      <c r="D25" s="169">
        <f t="shared" si="1"/>
        <v>7543</v>
      </c>
      <c r="E25" s="169">
        <v>7543</v>
      </c>
      <c r="F25" s="170"/>
    </row>
    <row r="26" spans="1:6" s="1" customFormat="1" ht="19.5" customHeight="1">
      <c r="A26" s="173"/>
      <c r="B26" s="175"/>
      <c r="C26" s="168" t="s">
        <v>35</v>
      </c>
      <c r="D26" s="169">
        <f t="shared" si="1"/>
        <v>0</v>
      </c>
      <c r="E26" s="169"/>
      <c r="F26" s="170"/>
    </row>
    <row r="27" spans="1:6" s="1" customFormat="1" ht="19.5" customHeight="1">
      <c r="A27" s="173"/>
      <c r="B27" s="175"/>
      <c r="C27" s="168" t="s">
        <v>36</v>
      </c>
      <c r="D27" s="169">
        <f t="shared" si="1"/>
        <v>0</v>
      </c>
      <c r="E27" s="169"/>
      <c r="F27" s="170"/>
    </row>
    <row r="28" spans="1:6" s="1" customFormat="1" ht="19.5" customHeight="1">
      <c r="A28" s="173"/>
      <c r="B28" s="175"/>
      <c r="C28" s="168" t="s">
        <v>37</v>
      </c>
      <c r="D28" s="169">
        <f t="shared" si="1"/>
        <v>0</v>
      </c>
      <c r="E28" s="169"/>
      <c r="F28" s="170"/>
    </row>
    <row r="29" spans="1:6" s="1" customFormat="1" ht="19.5" customHeight="1">
      <c r="A29" s="173"/>
      <c r="B29" s="175"/>
      <c r="C29" s="168" t="s">
        <v>38</v>
      </c>
      <c r="D29" s="169">
        <f t="shared" si="1"/>
        <v>0</v>
      </c>
      <c r="E29" s="169"/>
      <c r="F29" s="170"/>
    </row>
    <row r="30" spans="1:6" s="1" customFormat="1" ht="19.5" customHeight="1">
      <c r="A30" s="173"/>
      <c r="B30" s="175"/>
      <c r="C30" s="168" t="s">
        <v>39</v>
      </c>
      <c r="D30" s="169">
        <f t="shared" si="1"/>
        <v>0</v>
      </c>
      <c r="E30" s="169"/>
      <c r="F30" s="170"/>
    </row>
    <row r="31" spans="1:6" s="1" customFormat="1" ht="19.5" customHeight="1">
      <c r="A31" s="173"/>
      <c r="B31" s="175"/>
      <c r="C31" s="168" t="s">
        <v>40</v>
      </c>
      <c r="D31" s="169">
        <f t="shared" si="1"/>
        <v>0</v>
      </c>
      <c r="E31" s="177"/>
      <c r="F31" s="170"/>
    </row>
    <row r="32" spans="1:6" s="1" customFormat="1" ht="19.5" customHeight="1">
      <c r="A32" s="173"/>
      <c r="B32" s="175"/>
      <c r="C32" s="168" t="s">
        <v>41</v>
      </c>
      <c r="D32" s="169">
        <f t="shared" si="1"/>
        <v>0</v>
      </c>
      <c r="E32" s="169"/>
      <c r="F32" s="170"/>
    </row>
    <row r="33" spans="1:6" s="1" customFormat="1" ht="19.5" customHeight="1">
      <c r="A33" s="173"/>
      <c r="B33" s="175"/>
      <c r="C33" s="168" t="s">
        <v>42</v>
      </c>
      <c r="D33" s="169">
        <f t="shared" si="1"/>
        <v>0</v>
      </c>
      <c r="E33" s="169"/>
      <c r="F33" s="170"/>
    </row>
    <row r="34" spans="1:6" s="1" customFormat="1" ht="19.5" customHeight="1">
      <c r="A34" s="173"/>
      <c r="B34" s="175"/>
      <c r="C34" s="168" t="s">
        <v>43</v>
      </c>
      <c r="D34" s="169">
        <f t="shared" si="1"/>
        <v>0</v>
      </c>
      <c r="E34" s="177"/>
      <c r="F34" s="170"/>
    </row>
    <row r="35" spans="1:6" s="1" customFormat="1" ht="19.5" customHeight="1">
      <c r="A35" s="178"/>
      <c r="B35" s="167"/>
      <c r="C35" s="179"/>
      <c r="D35" s="169"/>
      <c r="E35" s="180"/>
      <c r="F35" s="169"/>
    </row>
    <row r="36" spans="1:6" s="1" customFormat="1" ht="19.5" customHeight="1">
      <c r="A36" s="162" t="s">
        <v>44</v>
      </c>
      <c r="B36" s="163">
        <f aca="true" t="shared" si="2" ref="B36:F36">B37+B38</f>
        <v>0</v>
      </c>
      <c r="C36" s="164" t="s">
        <v>45</v>
      </c>
      <c r="D36" s="181">
        <f t="shared" si="2"/>
        <v>0</v>
      </c>
      <c r="E36" s="182">
        <f t="shared" si="2"/>
        <v>0</v>
      </c>
      <c r="F36" s="181">
        <f t="shared" si="2"/>
        <v>0</v>
      </c>
    </row>
    <row r="37" spans="1:6" s="1" customFormat="1" ht="19.5" customHeight="1">
      <c r="A37" s="171" t="s">
        <v>14</v>
      </c>
      <c r="B37" s="172"/>
      <c r="C37" s="171" t="s">
        <v>14</v>
      </c>
      <c r="D37" s="183"/>
      <c r="E37" s="184"/>
      <c r="F37" s="183"/>
    </row>
    <row r="38" spans="1:6" s="1" customFormat="1" ht="19.5" customHeight="1">
      <c r="A38" s="171" t="s">
        <v>16</v>
      </c>
      <c r="B38" s="172"/>
      <c r="C38" s="171" t="s">
        <v>16</v>
      </c>
      <c r="D38" s="183"/>
      <c r="E38" s="185"/>
      <c r="F38" s="186"/>
    </row>
    <row r="39" spans="1:6" s="1" customFormat="1" ht="19.5" customHeight="1">
      <c r="A39" s="159" t="s">
        <v>46</v>
      </c>
      <c r="B39" s="167">
        <f aca="true" t="shared" si="3" ref="B39:F39">B5+B36</f>
        <v>133683</v>
      </c>
      <c r="C39" s="159" t="s">
        <v>47</v>
      </c>
      <c r="D39" s="187">
        <f t="shared" si="3"/>
        <v>133683</v>
      </c>
      <c r="E39" s="188">
        <f t="shared" si="3"/>
        <v>133683</v>
      </c>
      <c r="F39" s="189">
        <f t="shared" si="3"/>
        <v>0</v>
      </c>
    </row>
  </sheetData>
  <sheetProtection/>
  <mergeCells count="4">
    <mergeCell ref="A1:F1"/>
    <mergeCell ref="A2:B2"/>
    <mergeCell ref="A3:B3"/>
    <mergeCell ref="C3:F3"/>
  </mergeCells>
  <printOptions horizontalCentered="1"/>
  <pageMargins left="0.55" right="0.55" top="0.98" bottom="0.79" header="0.51" footer="0.31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tabSelected="1" workbookViewId="0" topLeftCell="A1">
      <selection activeCell="E6" sqref="E6"/>
    </sheetView>
  </sheetViews>
  <sheetFormatPr defaultColWidth="9.140625" defaultRowHeight="12.75" customHeight="1"/>
  <cols>
    <col min="1" max="1" width="8.421875" style="38" customWidth="1"/>
    <col min="2" max="2" width="18.7109375" style="38" customWidth="1"/>
    <col min="3" max="3" width="9.8515625" style="38" customWidth="1"/>
    <col min="4" max="4" width="11.28125" style="38" customWidth="1"/>
    <col min="5" max="5" width="9.8515625" style="38" customWidth="1"/>
    <col min="6" max="6" width="6.140625" style="38" customWidth="1"/>
    <col min="7" max="7" width="7.28125" style="38" customWidth="1"/>
    <col min="8" max="8" width="5.8515625" style="38" customWidth="1"/>
    <col min="9" max="9" width="5.00390625" style="38" customWidth="1"/>
    <col min="10" max="10" width="7.140625" style="138" customWidth="1"/>
    <col min="11" max="11" width="6.7109375" style="138" customWidth="1"/>
    <col min="12" max="12" width="6.8515625" style="138" customWidth="1"/>
    <col min="13" max="15" width="5.140625" style="138" customWidth="1"/>
    <col min="16" max="16384" width="9.140625" style="41" customWidth="1"/>
  </cols>
  <sheetData>
    <row r="1" spans="1:15" s="38" customFormat="1" ht="31.5" customHeight="1">
      <c r="A1" s="139" t="s">
        <v>48</v>
      </c>
      <c r="B1" s="139"/>
      <c r="C1" s="139"/>
      <c r="D1" s="139"/>
      <c r="E1" s="139"/>
      <c r="F1" s="139"/>
      <c r="G1" s="139"/>
      <c r="H1" s="139"/>
      <c r="I1" s="139"/>
      <c r="J1" s="147"/>
      <c r="K1" s="147"/>
      <c r="L1" s="147"/>
      <c r="M1" s="147"/>
      <c r="N1" s="147"/>
      <c r="O1" s="147"/>
    </row>
    <row r="2" spans="1:16" s="38" customFormat="1" ht="21.75" customHeight="1">
      <c r="A2" s="140" t="s">
        <v>49</v>
      </c>
      <c r="B2" s="140"/>
      <c r="C2" s="140"/>
      <c r="D2" s="140"/>
      <c r="E2" s="140"/>
      <c r="F2" s="140"/>
      <c r="G2" s="140"/>
      <c r="H2" s="140"/>
      <c r="I2" s="140"/>
      <c r="J2" s="148"/>
      <c r="K2" s="148"/>
      <c r="L2" s="148"/>
      <c r="M2" s="149" t="s">
        <v>2</v>
      </c>
      <c r="N2" s="149"/>
      <c r="O2" s="149"/>
      <c r="P2" s="149"/>
    </row>
    <row r="3" spans="1:15" s="38" customFormat="1" ht="22.5" customHeight="1">
      <c r="A3" s="141" t="s">
        <v>50</v>
      </c>
      <c r="B3" s="141"/>
      <c r="C3" s="141" t="s">
        <v>51</v>
      </c>
      <c r="D3" s="141" t="s">
        <v>52</v>
      </c>
      <c r="E3" s="141"/>
      <c r="F3" s="141"/>
      <c r="G3" s="141"/>
      <c r="H3" s="141"/>
      <c r="I3" s="150"/>
      <c r="J3" s="151" t="s">
        <v>53</v>
      </c>
      <c r="K3" s="151"/>
      <c r="L3" s="151"/>
      <c r="M3" s="151"/>
      <c r="N3" s="151"/>
      <c r="O3" s="151"/>
    </row>
    <row r="4" spans="1:15" s="38" customFormat="1" ht="69.75" customHeight="1">
      <c r="A4" s="142" t="s">
        <v>54</v>
      </c>
      <c r="B4" s="141" t="s">
        <v>55</v>
      </c>
      <c r="C4" s="141"/>
      <c r="D4" s="141" t="s">
        <v>12</v>
      </c>
      <c r="E4" s="141" t="s">
        <v>56</v>
      </c>
      <c r="F4" s="142" t="s">
        <v>57</v>
      </c>
      <c r="G4" s="142" t="s">
        <v>58</v>
      </c>
      <c r="H4" s="142" t="s">
        <v>59</v>
      </c>
      <c r="I4" s="142" t="s">
        <v>60</v>
      </c>
      <c r="J4" s="152" t="s">
        <v>12</v>
      </c>
      <c r="K4" s="152" t="s">
        <v>56</v>
      </c>
      <c r="L4" s="153" t="s">
        <v>61</v>
      </c>
      <c r="M4" s="153" t="s">
        <v>58</v>
      </c>
      <c r="N4" s="153" t="s">
        <v>62</v>
      </c>
      <c r="O4" s="153" t="s">
        <v>60</v>
      </c>
    </row>
    <row r="5" spans="1:15" s="38" customFormat="1" ht="20.25" customHeight="1">
      <c r="A5" s="141" t="s">
        <v>63</v>
      </c>
      <c r="B5" s="141" t="s">
        <v>63</v>
      </c>
      <c r="C5" s="141">
        <v>1</v>
      </c>
      <c r="D5" s="141">
        <v>2</v>
      </c>
      <c r="E5" s="141">
        <v>3</v>
      </c>
      <c r="F5" s="141">
        <v>4</v>
      </c>
      <c r="G5" s="141">
        <v>5</v>
      </c>
      <c r="H5" s="141">
        <v>6</v>
      </c>
      <c r="I5" s="141">
        <v>7</v>
      </c>
      <c r="J5" s="141">
        <v>2</v>
      </c>
      <c r="K5" s="141">
        <v>3</v>
      </c>
      <c r="L5" s="141">
        <v>4</v>
      </c>
      <c r="M5" s="141">
        <v>5</v>
      </c>
      <c r="N5" s="141">
        <v>6</v>
      </c>
      <c r="O5" s="141">
        <v>7</v>
      </c>
    </row>
    <row r="6" spans="1:15" s="38" customFormat="1" ht="21" customHeight="1">
      <c r="A6" s="143" t="s">
        <v>64</v>
      </c>
      <c r="B6" s="144"/>
      <c r="C6" s="122">
        <f>D6</f>
        <v>133683</v>
      </c>
      <c r="D6" s="122">
        <f>E6+F6+G6+H6+I6</f>
        <v>133683</v>
      </c>
      <c r="E6" s="122">
        <f>E7+E10+E16+E21+E24</f>
        <v>133683</v>
      </c>
      <c r="F6" s="122">
        <f>SUM(F9:F26)</f>
        <v>0</v>
      </c>
      <c r="G6" s="122">
        <f>SUM(G9:G26)</f>
        <v>0</v>
      </c>
      <c r="H6" s="122">
        <f>SUM(H9:H26)</f>
        <v>0</v>
      </c>
      <c r="I6" s="122">
        <f>SUM(I9:I26)</f>
        <v>0</v>
      </c>
      <c r="J6" s="154">
        <f>K6+L6+M6+N6+O6</f>
        <v>0</v>
      </c>
      <c r="K6" s="154">
        <f>SUM(K9:K26)</f>
        <v>0</v>
      </c>
      <c r="L6" s="154">
        <f>SUM(L9:L26)</f>
        <v>0</v>
      </c>
      <c r="M6" s="154">
        <f>SUM(M9:M26)</f>
        <v>0</v>
      </c>
      <c r="N6" s="154">
        <f>SUM(N9:N26)</f>
        <v>0</v>
      </c>
      <c r="O6" s="154">
        <f>SUM(O9:O26)</f>
        <v>0</v>
      </c>
    </row>
    <row r="7" spans="1:15" s="111" customFormat="1" ht="21" customHeight="1">
      <c r="A7" s="14">
        <v>201</v>
      </c>
      <c r="B7" s="15" t="s">
        <v>65</v>
      </c>
      <c r="C7" s="122">
        <f>D7</f>
        <v>88036</v>
      </c>
      <c r="D7" s="22">
        <v>88036</v>
      </c>
      <c r="E7" s="16">
        <v>88036</v>
      </c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s="111" customFormat="1" ht="21" customHeight="1">
      <c r="A8" s="18" t="s">
        <v>66</v>
      </c>
      <c r="B8" s="19" t="s">
        <v>67</v>
      </c>
      <c r="C8" s="122">
        <f>D8</f>
        <v>88036</v>
      </c>
      <c r="D8" s="22">
        <v>88036</v>
      </c>
      <c r="E8" s="16">
        <v>88036</v>
      </c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24" customHeight="1">
      <c r="A9" s="20">
        <v>2013601</v>
      </c>
      <c r="B9" s="21" t="s">
        <v>68</v>
      </c>
      <c r="C9" s="22">
        <v>88036</v>
      </c>
      <c r="D9" s="22">
        <v>88036</v>
      </c>
      <c r="E9" s="22">
        <v>88036</v>
      </c>
      <c r="F9" s="22"/>
      <c r="G9" s="22"/>
      <c r="H9" s="22"/>
      <c r="I9" s="22"/>
      <c r="J9" s="22">
        <f>K9+L9+M9+N9+O9</f>
        <v>0</v>
      </c>
      <c r="K9" s="22"/>
      <c r="L9" s="22"/>
      <c r="M9" s="22"/>
      <c r="N9" s="22"/>
      <c r="O9" s="22"/>
    </row>
    <row r="10" spans="1:15" ht="24" customHeight="1">
      <c r="A10" s="18" t="s">
        <v>69</v>
      </c>
      <c r="B10" s="23" t="s">
        <v>70</v>
      </c>
      <c r="C10" s="22">
        <v>11933</v>
      </c>
      <c r="D10" s="22">
        <v>11933</v>
      </c>
      <c r="E10" s="22">
        <v>11933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24" customHeight="1">
      <c r="A11" s="18" t="s">
        <v>71</v>
      </c>
      <c r="B11" s="15" t="s">
        <v>72</v>
      </c>
      <c r="C11" s="22">
        <v>11642</v>
      </c>
      <c r="D11" s="22">
        <v>11642</v>
      </c>
      <c r="E11" s="22">
        <v>11642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24" customHeight="1">
      <c r="A12" s="20">
        <v>2080505</v>
      </c>
      <c r="B12" s="24" t="s">
        <v>73</v>
      </c>
      <c r="C12" s="22">
        <v>11642</v>
      </c>
      <c r="D12" s="22">
        <v>11642</v>
      </c>
      <c r="E12" s="22">
        <v>11642</v>
      </c>
      <c r="F12" s="22"/>
      <c r="G12" s="22"/>
      <c r="H12" s="22"/>
      <c r="I12" s="22"/>
      <c r="J12" s="22">
        <f>K12+L12+M12+N12+O12</f>
        <v>0</v>
      </c>
      <c r="K12" s="22"/>
      <c r="L12" s="22"/>
      <c r="M12" s="22"/>
      <c r="N12" s="22"/>
      <c r="O12" s="22"/>
    </row>
    <row r="13" spans="1:15" ht="24" customHeight="1">
      <c r="A13" s="25" t="s">
        <v>74</v>
      </c>
      <c r="B13" s="15" t="s">
        <v>75</v>
      </c>
      <c r="C13" s="22">
        <v>291</v>
      </c>
      <c r="D13" s="22">
        <v>291</v>
      </c>
      <c r="E13" s="22">
        <v>291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24" customHeight="1">
      <c r="A14" s="20">
        <v>2082702</v>
      </c>
      <c r="B14" s="24" t="s">
        <v>76</v>
      </c>
      <c r="C14" s="22">
        <v>116</v>
      </c>
      <c r="D14" s="22">
        <v>116</v>
      </c>
      <c r="E14" s="22">
        <v>116</v>
      </c>
      <c r="F14" s="22"/>
      <c r="G14" s="22"/>
      <c r="H14" s="22"/>
      <c r="I14" s="22"/>
      <c r="J14" s="22">
        <f>K14+L14+M14+N14+O14</f>
        <v>0</v>
      </c>
      <c r="K14" s="22"/>
      <c r="L14" s="22"/>
      <c r="M14" s="22"/>
      <c r="N14" s="22"/>
      <c r="O14" s="22"/>
    </row>
    <row r="15" spans="1:15" ht="24" customHeight="1">
      <c r="A15" s="20">
        <v>2082703</v>
      </c>
      <c r="B15" s="24" t="s">
        <v>77</v>
      </c>
      <c r="C15" s="22">
        <v>175</v>
      </c>
      <c r="D15" s="22">
        <v>175</v>
      </c>
      <c r="E15" s="22">
        <v>175</v>
      </c>
      <c r="F15" s="22"/>
      <c r="G15" s="22"/>
      <c r="H15" s="22"/>
      <c r="I15" s="22"/>
      <c r="J15" s="22">
        <f>K15+L15+M15+N15+O15</f>
        <v>0</v>
      </c>
      <c r="K15" s="22"/>
      <c r="L15" s="22"/>
      <c r="M15" s="22"/>
      <c r="N15" s="22"/>
      <c r="O15" s="22"/>
    </row>
    <row r="16" spans="1:15" ht="24" customHeight="1">
      <c r="A16" s="25" t="s">
        <v>78</v>
      </c>
      <c r="B16" s="23" t="s">
        <v>79</v>
      </c>
      <c r="C16" s="22">
        <v>6171</v>
      </c>
      <c r="D16" s="22">
        <v>6171</v>
      </c>
      <c r="E16" s="22">
        <v>6171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24" customHeight="1">
      <c r="A17" s="25" t="s">
        <v>80</v>
      </c>
      <c r="B17" s="23" t="s">
        <v>81</v>
      </c>
      <c r="C17" s="22">
        <v>6171</v>
      </c>
      <c r="D17" s="22">
        <v>6171</v>
      </c>
      <c r="E17" s="22">
        <v>6171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24" customHeight="1">
      <c r="A18" s="20">
        <v>2101101</v>
      </c>
      <c r="B18" s="24" t="s">
        <v>82</v>
      </c>
      <c r="C18" s="22">
        <v>4657</v>
      </c>
      <c r="D18" s="22">
        <v>4657</v>
      </c>
      <c r="E18" s="22">
        <v>4657</v>
      </c>
      <c r="F18" s="22"/>
      <c r="G18" s="22"/>
      <c r="H18" s="22"/>
      <c r="I18" s="22"/>
      <c r="J18" s="22">
        <f>K18+L18+M18+N18+O18</f>
        <v>0</v>
      </c>
      <c r="K18" s="22"/>
      <c r="L18" s="22"/>
      <c r="M18" s="22"/>
      <c r="N18" s="22"/>
      <c r="O18" s="22"/>
    </row>
    <row r="19" spans="1:15" ht="24" customHeight="1">
      <c r="A19" s="20">
        <v>2101103</v>
      </c>
      <c r="B19" s="24" t="s">
        <v>83</v>
      </c>
      <c r="C19" s="22">
        <v>1164</v>
      </c>
      <c r="D19" s="22">
        <v>1164</v>
      </c>
      <c r="E19" s="22">
        <v>1164</v>
      </c>
      <c r="F19" s="22"/>
      <c r="G19" s="22"/>
      <c r="H19" s="22"/>
      <c r="I19" s="22"/>
      <c r="J19" s="22">
        <f>K19+L19+M19+N19+O19</f>
        <v>0</v>
      </c>
      <c r="K19" s="22"/>
      <c r="L19" s="22"/>
      <c r="M19" s="22"/>
      <c r="N19" s="22"/>
      <c r="O19" s="22"/>
    </row>
    <row r="20" spans="1:15" ht="24" customHeight="1">
      <c r="A20" s="20">
        <v>2101199</v>
      </c>
      <c r="B20" s="33" t="s">
        <v>84</v>
      </c>
      <c r="C20" s="22">
        <v>350</v>
      </c>
      <c r="D20" s="22">
        <v>350</v>
      </c>
      <c r="E20" s="22">
        <v>350</v>
      </c>
      <c r="F20" s="22"/>
      <c r="G20" s="22"/>
      <c r="H20" s="22"/>
      <c r="I20" s="22"/>
      <c r="J20" s="22">
        <f>K20+L20+M20+N20+O20</f>
        <v>0</v>
      </c>
      <c r="K20" s="22"/>
      <c r="L20" s="22"/>
      <c r="M20" s="22"/>
      <c r="N20" s="22"/>
      <c r="O20" s="22"/>
    </row>
    <row r="21" spans="1:15" ht="24" customHeight="1">
      <c r="A21" s="25" t="s">
        <v>85</v>
      </c>
      <c r="B21" s="23" t="s">
        <v>86</v>
      </c>
      <c r="C21" s="22">
        <v>7543</v>
      </c>
      <c r="D21" s="22">
        <v>7543</v>
      </c>
      <c r="E21" s="22">
        <v>7543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24" customHeight="1">
      <c r="A22" s="25" t="s">
        <v>87</v>
      </c>
      <c r="B22" s="23" t="s">
        <v>88</v>
      </c>
      <c r="C22" s="22">
        <v>7543</v>
      </c>
      <c r="D22" s="22">
        <v>7543</v>
      </c>
      <c r="E22" s="22">
        <v>7543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24" customHeight="1">
      <c r="A23" s="20">
        <v>2210201</v>
      </c>
      <c r="B23" s="24" t="s">
        <v>89</v>
      </c>
      <c r="C23" s="22">
        <v>7543</v>
      </c>
      <c r="D23" s="22">
        <v>7543</v>
      </c>
      <c r="E23" s="22">
        <v>7543</v>
      </c>
      <c r="F23" s="22"/>
      <c r="G23" s="22"/>
      <c r="H23" s="22"/>
      <c r="I23" s="22"/>
      <c r="J23" s="22">
        <f>K23+L23+M23+N23+O23</f>
        <v>0</v>
      </c>
      <c r="K23" s="22"/>
      <c r="L23" s="22"/>
      <c r="M23" s="22"/>
      <c r="N23" s="22"/>
      <c r="O23" s="22"/>
    </row>
    <row r="24" spans="1:15" ht="24" customHeight="1">
      <c r="A24" s="14">
        <v>201</v>
      </c>
      <c r="B24" s="15" t="s">
        <v>65</v>
      </c>
      <c r="C24" s="145">
        <v>20000</v>
      </c>
      <c r="D24" s="145">
        <v>20000</v>
      </c>
      <c r="E24" s="145">
        <v>20000</v>
      </c>
      <c r="F24" s="145"/>
      <c r="G24" s="145"/>
      <c r="H24" s="145"/>
      <c r="I24" s="145"/>
      <c r="J24" s="145"/>
      <c r="K24" s="145"/>
      <c r="L24" s="145"/>
      <c r="M24" s="145"/>
      <c r="N24" s="145"/>
      <c r="O24" s="145"/>
    </row>
    <row r="25" spans="1:15" ht="24" customHeight="1">
      <c r="A25" s="18" t="s">
        <v>66</v>
      </c>
      <c r="B25" s="19" t="s">
        <v>67</v>
      </c>
      <c r="C25" s="145">
        <v>20000</v>
      </c>
      <c r="D25" s="145">
        <v>20000</v>
      </c>
      <c r="E25" s="145">
        <v>20000</v>
      </c>
      <c r="F25" s="145"/>
      <c r="G25" s="145"/>
      <c r="H25" s="145"/>
      <c r="I25" s="145"/>
      <c r="J25" s="145"/>
      <c r="K25" s="145"/>
      <c r="L25" s="145"/>
      <c r="M25" s="145"/>
      <c r="N25" s="145"/>
      <c r="O25" s="145"/>
    </row>
    <row r="26" spans="1:15" ht="24" customHeight="1">
      <c r="A26" s="142">
        <v>2013602</v>
      </c>
      <c r="B26" s="146" t="s">
        <v>90</v>
      </c>
      <c r="C26" s="22">
        <v>20000</v>
      </c>
      <c r="D26" s="22">
        <v>20000</v>
      </c>
      <c r="E26" s="22">
        <v>20000</v>
      </c>
      <c r="F26" s="22"/>
      <c r="G26" s="22"/>
      <c r="H26" s="22"/>
      <c r="I26" s="22"/>
      <c r="J26" s="22">
        <f>K26+L26+M26+N26+O26</f>
        <v>0</v>
      </c>
      <c r="K26" s="22"/>
      <c r="L26" s="22"/>
      <c r="M26" s="22"/>
      <c r="N26" s="22"/>
      <c r="O26" s="22"/>
    </row>
  </sheetData>
  <sheetProtection/>
  <mergeCells count="8">
    <mergeCell ref="A1:O1"/>
    <mergeCell ref="A2:I2"/>
    <mergeCell ref="M2:P2"/>
    <mergeCell ref="A3:B3"/>
    <mergeCell ref="D3:I3"/>
    <mergeCell ref="J3:O3"/>
    <mergeCell ref="A6:B6"/>
    <mergeCell ref="C3:C4"/>
  </mergeCells>
  <printOptions horizontalCentered="1"/>
  <pageMargins left="0.55" right="0.55" top="0.98" bottom="0.79" header="0.51" footer="0.31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L13" sqref="L13"/>
    </sheetView>
  </sheetViews>
  <sheetFormatPr defaultColWidth="9.140625" defaultRowHeight="12.75" customHeight="1"/>
  <cols>
    <col min="1" max="1" width="11.140625" style="38" customWidth="1"/>
    <col min="2" max="2" width="25.57421875" style="38" customWidth="1"/>
    <col min="3" max="4" width="17.421875" style="38" customWidth="1"/>
    <col min="5" max="5" width="16.28125" style="38" customWidth="1"/>
    <col min="6" max="6" width="14.00390625" style="38" customWidth="1"/>
    <col min="7" max="7" width="15.00390625" style="38" customWidth="1"/>
    <col min="8" max="8" width="12.00390625" style="38" customWidth="1"/>
    <col min="9" max="9" width="9.140625" style="38" customWidth="1"/>
    <col min="10" max="16384" width="9.140625" style="41" customWidth="1"/>
  </cols>
  <sheetData>
    <row r="1" spans="1:8" s="38" customFormat="1" ht="24.75" customHeight="1">
      <c r="A1" s="112" t="s">
        <v>91</v>
      </c>
      <c r="B1" s="112"/>
      <c r="C1" s="112"/>
      <c r="D1" s="112"/>
      <c r="E1" s="112"/>
      <c r="F1" s="112"/>
      <c r="G1" s="112"/>
      <c r="H1" s="112"/>
    </row>
    <row r="2" spans="1:8" s="38" customFormat="1" ht="21" customHeight="1">
      <c r="A2" s="113" t="s">
        <v>92</v>
      </c>
      <c r="B2" s="113"/>
      <c r="C2" s="113"/>
      <c r="D2" s="113"/>
      <c r="E2" s="113"/>
      <c r="F2" s="113"/>
      <c r="G2" s="113"/>
      <c r="H2" s="113"/>
    </row>
    <row r="3" spans="1:8" s="38" customFormat="1" ht="25.5" customHeight="1">
      <c r="A3" s="114" t="s">
        <v>50</v>
      </c>
      <c r="B3" s="114"/>
      <c r="C3" s="114" t="s">
        <v>93</v>
      </c>
      <c r="D3" s="114" t="s">
        <v>94</v>
      </c>
      <c r="E3" s="114"/>
      <c r="F3" s="114"/>
      <c r="G3" s="45" t="s">
        <v>95</v>
      </c>
      <c r="H3" s="45"/>
    </row>
    <row r="4" spans="1:8" s="38" customFormat="1" ht="12" customHeight="1">
      <c r="A4" s="114"/>
      <c r="B4" s="114"/>
      <c r="C4" s="114"/>
      <c r="D4" s="114" t="s">
        <v>64</v>
      </c>
      <c r="E4" s="115" t="s">
        <v>96</v>
      </c>
      <c r="F4" s="114" t="s">
        <v>97</v>
      </c>
      <c r="G4" s="45" t="s">
        <v>98</v>
      </c>
      <c r="H4" s="45" t="s">
        <v>99</v>
      </c>
    </row>
    <row r="5" spans="1:8" s="38" customFormat="1" ht="15" customHeight="1">
      <c r="A5" s="114" t="s">
        <v>100</v>
      </c>
      <c r="B5" s="114" t="s">
        <v>101</v>
      </c>
      <c r="C5" s="114"/>
      <c r="D5" s="114"/>
      <c r="E5" s="115"/>
      <c r="F5" s="114"/>
      <c r="G5" s="45"/>
      <c r="H5" s="45"/>
    </row>
    <row r="6" spans="1:8" s="38" customFormat="1" ht="21.75" customHeight="1">
      <c r="A6" s="116" t="s">
        <v>63</v>
      </c>
      <c r="B6" s="116" t="s">
        <v>63</v>
      </c>
      <c r="C6" s="116" t="s">
        <v>102</v>
      </c>
      <c r="D6" s="117">
        <v>2</v>
      </c>
      <c r="E6" s="117">
        <v>3</v>
      </c>
      <c r="F6" s="117">
        <v>4</v>
      </c>
      <c r="G6" s="118">
        <v>5</v>
      </c>
      <c r="H6" s="118">
        <v>6</v>
      </c>
    </row>
    <row r="7" spans="1:8" s="38" customFormat="1" ht="24.75" customHeight="1">
      <c r="A7" s="119"/>
      <c r="B7" s="120"/>
      <c r="C7" s="121">
        <f>SUM(C10:C27)</f>
        <v>146492.94999999998</v>
      </c>
      <c r="D7" s="122">
        <f>E7+F7</f>
        <v>133392</v>
      </c>
      <c r="E7" s="122">
        <f>E8+E12+E17+E23</f>
        <v>113392</v>
      </c>
      <c r="F7" s="123">
        <f>F25</f>
        <v>20000</v>
      </c>
      <c r="G7" s="47">
        <f>D7-C7</f>
        <v>-13100.949999999983</v>
      </c>
      <c r="H7" s="124">
        <f>D7/C7-1</f>
        <v>-0.08943058351954813</v>
      </c>
    </row>
    <row r="8" spans="1:8" s="38" customFormat="1" ht="24.75" customHeight="1">
      <c r="A8" s="14">
        <v>201</v>
      </c>
      <c r="B8" s="15" t="s">
        <v>65</v>
      </c>
      <c r="C8" s="22">
        <v>49881.7</v>
      </c>
      <c r="D8" s="122">
        <f aca="true" t="shared" si="0" ref="D8:D27">E8+F8</f>
        <v>88036</v>
      </c>
      <c r="E8" s="22">
        <v>88036</v>
      </c>
      <c r="F8" s="125"/>
      <c r="G8" s="47">
        <f aca="true" t="shared" si="1" ref="G8:G27">D8-C8</f>
        <v>38154.3</v>
      </c>
      <c r="H8" s="124">
        <f aca="true" t="shared" si="2" ref="H8:H27">D8/C8-1</f>
        <v>0.7648957433287158</v>
      </c>
    </row>
    <row r="9" spans="1:8" s="38" customFormat="1" ht="24.75" customHeight="1">
      <c r="A9" s="18" t="s">
        <v>66</v>
      </c>
      <c r="B9" s="19" t="s">
        <v>67</v>
      </c>
      <c r="C9" s="22">
        <v>49881.7</v>
      </c>
      <c r="D9" s="122">
        <f t="shared" si="0"/>
        <v>88036</v>
      </c>
      <c r="E9" s="22">
        <v>88036</v>
      </c>
      <c r="F9" s="125"/>
      <c r="G9" s="47">
        <f t="shared" si="1"/>
        <v>38154.3</v>
      </c>
      <c r="H9" s="124">
        <f t="shared" si="2"/>
        <v>0.7648957433287158</v>
      </c>
    </row>
    <row r="10" spans="1:8" s="38" customFormat="1" ht="24" customHeight="1">
      <c r="A10" s="20">
        <v>2013601</v>
      </c>
      <c r="B10" s="21" t="s">
        <v>68</v>
      </c>
      <c r="C10" s="22">
        <v>49881.7</v>
      </c>
      <c r="D10" s="122">
        <f t="shared" si="0"/>
        <v>88036</v>
      </c>
      <c r="E10" s="22">
        <v>88036</v>
      </c>
      <c r="F10" s="126"/>
      <c r="G10" s="47">
        <f t="shared" si="1"/>
        <v>38154.3</v>
      </c>
      <c r="H10" s="124">
        <f t="shared" si="2"/>
        <v>0.7648957433287158</v>
      </c>
    </row>
    <row r="11" spans="1:8" s="111" customFormat="1" ht="24" customHeight="1">
      <c r="A11" s="18" t="s">
        <v>69</v>
      </c>
      <c r="B11" s="23" t="s">
        <v>70</v>
      </c>
      <c r="C11" s="22">
        <v>6636</v>
      </c>
      <c r="D11" s="122">
        <f t="shared" si="0"/>
        <v>11933</v>
      </c>
      <c r="E11" s="22">
        <v>11933</v>
      </c>
      <c r="F11" s="126"/>
      <c r="G11" s="47">
        <f t="shared" si="1"/>
        <v>5297</v>
      </c>
      <c r="H11" s="124">
        <f t="shared" si="2"/>
        <v>0.798221820373719</v>
      </c>
    </row>
    <row r="12" spans="1:8" s="111" customFormat="1" ht="24" customHeight="1">
      <c r="A12" s="18" t="s">
        <v>71</v>
      </c>
      <c r="B12" s="15" t="s">
        <v>72</v>
      </c>
      <c r="C12" s="22">
        <v>6636</v>
      </c>
      <c r="D12" s="122">
        <f t="shared" si="0"/>
        <v>11642</v>
      </c>
      <c r="E12" s="22">
        <v>11642</v>
      </c>
      <c r="F12" s="126"/>
      <c r="G12" s="47">
        <f t="shared" si="1"/>
        <v>5006</v>
      </c>
      <c r="H12" s="124">
        <f t="shared" si="2"/>
        <v>0.7543701024713683</v>
      </c>
    </row>
    <row r="13" spans="1:8" ht="24" customHeight="1">
      <c r="A13" s="20">
        <v>2080505</v>
      </c>
      <c r="B13" s="24" t="s">
        <v>73</v>
      </c>
      <c r="C13" s="22">
        <v>5522.4</v>
      </c>
      <c r="D13" s="122">
        <f t="shared" si="0"/>
        <v>11642</v>
      </c>
      <c r="E13" s="22">
        <v>11642</v>
      </c>
      <c r="F13" s="126"/>
      <c r="G13" s="47">
        <f t="shared" si="1"/>
        <v>6119.6</v>
      </c>
      <c r="H13" s="124">
        <f t="shared" si="2"/>
        <v>1.1081413878024047</v>
      </c>
    </row>
    <row r="14" spans="1:8" ht="24" customHeight="1">
      <c r="A14" s="25" t="s">
        <v>74</v>
      </c>
      <c r="B14" s="15" t="s">
        <v>75</v>
      </c>
      <c r="C14" s="22">
        <v>1114</v>
      </c>
      <c r="D14" s="122">
        <f t="shared" si="0"/>
        <v>291</v>
      </c>
      <c r="E14" s="22">
        <v>291</v>
      </c>
      <c r="F14" s="126"/>
      <c r="G14" s="47">
        <f t="shared" si="1"/>
        <v>-823</v>
      </c>
      <c r="H14" s="124">
        <f t="shared" si="2"/>
        <v>-0.7387791741472172</v>
      </c>
    </row>
    <row r="15" spans="1:8" ht="24" customHeight="1">
      <c r="A15" s="20">
        <v>2082702</v>
      </c>
      <c r="B15" s="24" t="s">
        <v>76</v>
      </c>
      <c r="C15" s="22">
        <v>642.7</v>
      </c>
      <c r="D15" s="122">
        <f t="shared" si="0"/>
        <v>116</v>
      </c>
      <c r="E15" s="22">
        <v>116</v>
      </c>
      <c r="F15" s="126"/>
      <c r="G15" s="47">
        <f t="shared" si="1"/>
        <v>-526.7</v>
      </c>
      <c r="H15" s="124">
        <f t="shared" si="2"/>
        <v>-0.8195114361288315</v>
      </c>
    </row>
    <row r="16" spans="1:8" ht="24" customHeight="1">
      <c r="A16" s="20">
        <v>2082703</v>
      </c>
      <c r="B16" s="24" t="s">
        <v>77</v>
      </c>
      <c r="C16" s="22">
        <v>471.41</v>
      </c>
      <c r="D16" s="122">
        <f t="shared" si="0"/>
        <v>175</v>
      </c>
      <c r="E16" s="22">
        <v>175</v>
      </c>
      <c r="F16" s="126"/>
      <c r="G16" s="47">
        <f t="shared" si="1"/>
        <v>-296.41</v>
      </c>
      <c r="H16" s="124">
        <f t="shared" si="2"/>
        <v>-0.6287732547039733</v>
      </c>
    </row>
    <row r="17" spans="1:8" ht="24" customHeight="1">
      <c r="A17" s="25" t="s">
        <v>78</v>
      </c>
      <c r="B17" s="127" t="s">
        <v>79</v>
      </c>
      <c r="C17" s="30">
        <v>3359</v>
      </c>
      <c r="D17" s="122">
        <f t="shared" si="0"/>
        <v>6171</v>
      </c>
      <c r="E17" s="30">
        <v>6171</v>
      </c>
      <c r="F17" s="128"/>
      <c r="G17" s="129">
        <f t="shared" si="1"/>
        <v>2812</v>
      </c>
      <c r="H17" s="130">
        <f t="shared" si="2"/>
        <v>0.8371539148556117</v>
      </c>
    </row>
    <row r="18" spans="1:8" ht="24" customHeight="1">
      <c r="A18" s="131" t="s">
        <v>80</v>
      </c>
      <c r="B18" s="32" t="s">
        <v>81</v>
      </c>
      <c r="C18" s="22">
        <v>3359</v>
      </c>
      <c r="D18" s="132">
        <f t="shared" si="0"/>
        <v>6171</v>
      </c>
      <c r="E18" s="22">
        <v>6171</v>
      </c>
      <c r="F18" s="22"/>
      <c r="G18" s="47">
        <f t="shared" si="1"/>
        <v>2812</v>
      </c>
      <c r="H18" s="124">
        <f t="shared" si="2"/>
        <v>0.8371539148556117</v>
      </c>
    </row>
    <row r="19" spans="1:8" ht="24" customHeight="1">
      <c r="A19" s="133">
        <v>2101101</v>
      </c>
      <c r="B19" s="24" t="s">
        <v>82</v>
      </c>
      <c r="C19" s="22">
        <v>1300.64</v>
      </c>
      <c r="D19" s="132">
        <f t="shared" si="0"/>
        <v>4657</v>
      </c>
      <c r="E19" s="22">
        <v>4657</v>
      </c>
      <c r="F19" s="22"/>
      <c r="G19" s="47">
        <f t="shared" si="1"/>
        <v>3356.3599999999997</v>
      </c>
      <c r="H19" s="124">
        <f t="shared" si="2"/>
        <v>2.5805449624800096</v>
      </c>
    </row>
    <row r="20" spans="1:8" ht="24" customHeight="1">
      <c r="A20" s="133">
        <v>2101103</v>
      </c>
      <c r="B20" s="24" t="s">
        <v>83</v>
      </c>
      <c r="C20" s="22">
        <v>1708.64</v>
      </c>
      <c r="D20" s="132">
        <f t="shared" si="0"/>
        <v>1164</v>
      </c>
      <c r="E20" s="22">
        <v>1164</v>
      </c>
      <c r="F20" s="22"/>
      <c r="G20" s="47">
        <f t="shared" si="1"/>
        <v>-544.6400000000001</v>
      </c>
      <c r="H20" s="124">
        <f t="shared" si="2"/>
        <v>-0.3187564378687143</v>
      </c>
    </row>
    <row r="21" spans="1:8" ht="24" customHeight="1">
      <c r="A21" s="133">
        <v>2101199</v>
      </c>
      <c r="B21" s="33" t="s">
        <v>84</v>
      </c>
      <c r="C21" s="22">
        <v>350</v>
      </c>
      <c r="D21" s="132">
        <f t="shared" si="0"/>
        <v>350</v>
      </c>
      <c r="E21" s="22">
        <v>350</v>
      </c>
      <c r="F21" s="22"/>
      <c r="G21" s="47">
        <f t="shared" si="1"/>
        <v>0</v>
      </c>
      <c r="H21" s="124">
        <f t="shared" si="2"/>
        <v>0</v>
      </c>
    </row>
    <row r="22" spans="1:8" ht="24" customHeight="1">
      <c r="A22" s="131" t="s">
        <v>85</v>
      </c>
      <c r="B22" s="32" t="s">
        <v>86</v>
      </c>
      <c r="C22" s="22">
        <v>3488</v>
      </c>
      <c r="D22" s="132">
        <f t="shared" si="0"/>
        <v>7543</v>
      </c>
      <c r="E22" s="22">
        <v>7543</v>
      </c>
      <c r="F22" s="22"/>
      <c r="G22" s="47">
        <f t="shared" si="1"/>
        <v>4055</v>
      </c>
      <c r="H22" s="124">
        <f t="shared" si="2"/>
        <v>1.1625573394495414</v>
      </c>
    </row>
    <row r="23" spans="1:8" ht="24" customHeight="1">
      <c r="A23" s="131" t="s">
        <v>87</v>
      </c>
      <c r="B23" s="32" t="s">
        <v>88</v>
      </c>
      <c r="C23" s="22">
        <v>3488</v>
      </c>
      <c r="D23" s="132">
        <f t="shared" si="0"/>
        <v>7543</v>
      </c>
      <c r="E23" s="22">
        <v>7543</v>
      </c>
      <c r="F23" s="22"/>
      <c r="G23" s="47">
        <f t="shared" si="1"/>
        <v>4055</v>
      </c>
      <c r="H23" s="124">
        <f t="shared" si="2"/>
        <v>1.1625573394495414</v>
      </c>
    </row>
    <row r="24" spans="1:8" ht="24" customHeight="1">
      <c r="A24" s="133">
        <v>2210201</v>
      </c>
      <c r="B24" s="24" t="s">
        <v>89</v>
      </c>
      <c r="C24" s="22">
        <v>3488</v>
      </c>
      <c r="D24" s="132">
        <f t="shared" si="0"/>
        <v>7543</v>
      </c>
      <c r="E24" s="22">
        <v>7543</v>
      </c>
      <c r="F24" s="22"/>
      <c r="G24" s="47">
        <f t="shared" si="1"/>
        <v>4055</v>
      </c>
      <c r="H24" s="124">
        <f t="shared" si="2"/>
        <v>1.1625573394495414</v>
      </c>
    </row>
    <row r="25" spans="1:8" ht="24" customHeight="1">
      <c r="A25" s="134">
        <v>201</v>
      </c>
      <c r="B25" s="34" t="s">
        <v>65</v>
      </c>
      <c r="C25" s="22">
        <v>18349</v>
      </c>
      <c r="D25" s="132">
        <f t="shared" si="0"/>
        <v>20000</v>
      </c>
      <c r="E25" s="22"/>
      <c r="F25" s="22">
        <v>20000</v>
      </c>
      <c r="G25" s="47">
        <f t="shared" si="1"/>
        <v>1651</v>
      </c>
      <c r="H25" s="124">
        <f t="shared" si="2"/>
        <v>0.08997765545806313</v>
      </c>
    </row>
    <row r="26" spans="1:8" ht="24" customHeight="1">
      <c r="A26" s="135" t="s">
        <v>66</v>
      </c>
      <c r="B26" s="19" t="s">
        <v>67</v>
      </c>
      <c r="C26" s="22">
        <v>18349</v>
      </c>
      <c r="D26" s="132">
        <f t="shared" si="0"/>
        <v>20000</v>
      </c>
      <c r="E26" s="22"/>
      <c r="F26" s="22">
        <v>20000</v>
      </c>
      <c r="G26" s="47">
        <f t="shared" si="1"/>
        <v>1651</v>
      </c>
      <c r="H26" s="124">
        <f t="shared" si="2"/>
        <v>0.08997765545806313</v>
      </c>
    </row>
    <row r="27" spans="1:8" ht="24" customHeight="1">
      <c r="A27" s="136">
        <v>2013602</v>
      </c>
      <c r="B27" s="24" t="s">
        <v>90</v>
      </c>
      <c r="C27" s="22">
        <v>18349.46</v>
      </c>
      <c r="D27" s="132">
        <f t="shared" si="0"/>
        <v>20000</v>
      </c>
      <c r="E27" s="22"/>
      <c r="F27" s="22">
        <v>20000</v>
      </c>
      <c r="G27" s="47">
        <f t="shared" si="1"/>
        <v>1650.5400000000009</v>
      </c>
      <c r="H27" s="124">
        <f t="shared" si="2"/>
        <v>0.08995033096341798</v>
      </c>
    </row>
    <row r="28" spans="1:8" ht="24" customHeight="1">
      <c r="A28" s="137"/>
      <c r="B28" s="137"/>
      <c r="C28" s="137"/>
      <c r="D28" s="137"/>
      <c r="E28" s="137"/>
      <c r="F28" s="137"/>
      <c r="G28" s="137"/>
      <c r="H28" s="137"/>
    </row>
    <row r="29" spans="1:8" ht="24" customHeight="1">
      <c r="A29" s="137"/>
      <c r="B29" s="137"/>
      <c r="C29" s="137"/>
      <c r="D29" s="137"/>
      <c r="E29" s="137"/>
      <c r="F29" s="137"/>
      <c r="G29" s="137"/>
      <c r="H29" s="137"/>
    </row>
    <row r="30" spans="1:8" ht="24" customHeight="1">
      <c r="A30" s="137"/>
      <c r="B30" s="137"/>
      <c r="C30" s="137"/>
      <c r="D30" s="137"/>
      <c r="E30" s="137"/>
      <c r="F30" s="137"/>
      <c r="G30" s="137"/>
      <c r="H30" s="137"/>
    </row>
    <row r="31" spans="1:8" ht="24" customHeight="1">
      <c r="A31" s="137"/>
      <c r="B31" s="137"/>
      <c r="C31" s="137"/>
      <c r="D31" s="137"/>
      <c r="E31" s="137"/>
      <c r="F31" s="137"/>
      <c r="G31" s="137"/>
      <c r="H31" s="137"/>
    </row>
    <row r="32" spans="1:8" ht="24" customHeight="1">
      <c r="A32" s="137"/>
      <c r="B32" s="137"/>
      <c r="C32" s="137"/>
      <c r="D32" s="137"/>
      <c r="E32" s="137"/>
      <c r="F32" s="137"/>
      <c r="G32" s="137"/>
      <c r="H32" s="137"/>
    </row>
  </sheetData>
  <sheetProtection/>
  <mergeCells count="11">
    <mergeCell ref="A1:H1"/>
    <mergeCell ref="A2:H2"/>
    <mergeCell ref="D3:F3"/>
    <mergeCell ref="G3:H3"/>
    <mergeCell ref="C3:C5"/>
    <mergeCell ref="D4:D5"/>
    <mergeCell ref="E4:E5"/>
    <mergeCell ref="F4:F5"/>
    <mergeCell ref="G4:G5"/>
    <mergeCell ref="H4:H5"/>
    <mergeCell ref="A3:B4"/>
  </mergeCells>
  <printOptions horizontalCentered="1"/>
  <pageMargins left="0.55" right="0.55" top="0.98" bottom="0.79" header="0.51" footer="0.31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5"/>
  <sheetViews>
    <sheetView workbookViewId="0" topLeftCell="A1">
      <selection activeCell="A2" sqref="A2:B2"/>
    </sheetView>
  </sheetViews>
  <sheetFormatPr defaultColWidth="9.140625" defaultRowHeight="15" customHeight="1"/>
  <cols>
    <col min="1" max="1" width="15.140625" style="1" customWidth="1"/>
    <col min="2" max="2" width="29.7109375" style="1" customWidth="1"/>
    <col min="3" max="3" width="16.00390625" style="1" customWidth="1"/>
    <col min="4" max="4" width="15.8515625" style="1" customWidth="1"/>
    <col min="5" max="5" width="15.140625" style="1" customWidth="1"/>
  </cols>
  <sheetData>
    <row r="1" spans="1:5" s="1" customFormat="1" ht="21" customHeight="1">
      <c r="A1" s="84" t="s">
        <v>103</v>
      </c>
      <c r="B1" s="85"/>
      <c r="C1" s="85"/>
      <c r="D1" s="85"/>
      <c r="E1" s="85"/>
    </row>
    <row r="2" spans="1:5" s="1" customFormat="1" ht="15.75" customHeight="1">
      <c r="A2" s="86" t="s">
        <v>1</v>
      </c>
      <c r="B2" s="86"/>
      <c r="C2" s="87"/>
      <c r="D2" s="87"/>
      <c r="E2" s="88" t="s">
        <v>2</v>
      </c>
    </row>
    <row r="3" spans="1:5" s="1" customFormat="1" ht="24.75" customHeight="1">
      <c r="A3" s="71" t="s">
        <v>104</v>
      </c>
      <c r="B3" s="71"/>
      <c r="C3" s="71" t="s">
        <v>105</v>
      </c>
      <c r="D3" s="71"/>
      <c r="E3" s="71"/>
    </row>
    <row r="4" spans="1:5" s="1" customFormat="1" ht="33.75" customHeight="1">
      <c r="A4" s="71" t="s">
        <v>106</v>
      </c>
      <c r="B4" s="71" t="s">
        <v>107</v>
      </c>
      <c r="C4" s="71" t="s">
        <v>64</v>
      </c>
      <c r="D4" s="71" t="s">
        <v>108</v>
      </c>
      <c r="E4" s="71" t="s">
        <v>109</v>
      </c>
    </row>
    <row r="5" spans="1:5" s="1" customFormat="1" ht="20.25" customHeight="1">
      <c r="A5" s="71" t="s">
        <v>63</v>
      </c>
      <c r="B5" s="71" t="s">
        <v>63</v>
      </c>
      <c r="C5" s="71">
        <v>1</v>
      </c>
      <c r="D5" s="71">
        <v>2</v>
      </c>
      <c r="E5" s="71">
        <v>3</v>
      </c>
    </row>
    <row r="6" spans="1:5" s="1" customFormat="1" ht="25.5" customHeight="1">
      <c r="A6" s="89" t="s">
        <v>51</v>
      </c>
      <c r="B6" s="90"/>
      <c r="C6" s="91">
        <f>C7+C21+C49+C61</f>
        <v>113683</v>
      </c>
      <c r="D6" s="91">
        <f>D7+D21+D49+D61</f>
        <v>99007</v>
      </c>
      <c r="E6" s="91">
        <f>E7+E21+E49+E61</f>
        <v>14676</v>
      </c>
    </row>
    <row r="7" spans="1:5" ht="24" customHeight="1">
      <c r="A7" s="92">
        <v>301</v>
      </c>
      <c r="B7" s="93" t="s">
        <v>110</v>
      </c>
      <c r="C7" s="94">
        <f>SUM(C8:C20)</f>
        <v>99007</v>
      </c>
      <c r="D7" s="94">
        <f>SUM(D8:D20)</f>
        <v>99007</v>
      </c>
      <c r="E7" s="94">
        <f>SUM(E8:E20)</f>
        <v>0</v>
      </c>
    </row>
    <row r="8" spans="1:5" ht="24" customHeight="1">
      <c r="A8" s="95">
        <v>30101</v>
      </c>
      <c r="B8" s="96" t="s">
        <v>111</v>
      </c>
      <c r="C8" s="94">
        <f>SUM(D8:E8)</f>
        <v>28920</v>
      </c>
      <c r="D8" s="17">
        <v>28920</v>
      </c>
      <c r="E8" s="17"/>
    </row>
    <row r="9" spans="1:5" ht="24" customHeight="1">
      <c r="A9" s="95">
        <v>30102</v>
      </c>
      <c r="B9" s="96" t="s">
        <v>112</v>
      </c>
      <c r="C9" s="94">
        <f aca="true" t="shared" si="0" ref="C9:C20">SUM(D9:E9)</f>
        <v>31530</v>
      </c>
      <c r="D9" s="17">
        <v>31530</v>
      </c>
      <c r="E9" s="17"/>
    </row>
    <row r="10" spans="1:5" ht="24" customHeight="1">
      <c r="A10" s="95">
        <v>30103</v>
      </c>
      <c r="B10" s="96" t="s">
        <v>113</v>
      </c>
      <c r="C10" s="94">
        <f t="shared" si="0"/>
        <v>12910</v>
      </c>
      <c r="D10" s="17">
        <v>12910</v>
      </c>
      <c r="E10" s="17"/>
    </row>
    <row r="11" spans="1:5" ht="24" customHeight="1">
      <c r="A11" s="95">
        <v>30106</v>
      </c>
      <c r="B11" s="96" t="s">
        <v>114</v>
      </c>
      <c r="C11" s="94">
        <f t="shared" si="0"/>
        <v>0</v>
      </c>
      <c r="D11" s="17"/>
      <c r="E11" s="17"/>
    </row>
    <row r="12" spans="1:5" ht="24" customHeight="1">
      <c r="A12" s="95">
        <v>30107</v>
      </c>
      <c r="B12" s="96" t="s">
        <v>115</v>
      </c>
      <c r="C12" s="94">
        <f t="shared" si="0"/>
        <v>0</v>
      </c>
      <c r="D12" s="17"/>
      <c r="E12" s="17"/>
    </row>
    <row r="13" spans="1:5" ht="24" customHeight="1">
      <c r="A13" s="95">
        <v>30108</v>
      </c>
      <c r="B13" s="96" t="s">
        <v>116</v>
      </c>
      <c r="C13" s="94">
        <f t="shared" si="0"/>
        <v>11642</v>
      </c>
      <c r="D13" s="17">
        <v>11642</v>
      </c>
      <c r="E13" s="17"/>
    </row>
    <row r="14" spans="1:5" ht="24" customHeight="1">
      <c r="A14" s="95">
        <v>30109</v>
      </c>
      <c r="B14" s="96" t="s">
        <v>117</v>
      </c>
      <c r="C14" s="94">
        <f t="shared" si="0"/>
        <v>0</v>
      </c>
      <c r="D14" s="17"/>
      <c r="E14" s="17"/>
    </row>
    <row r="15" spans="1:5" ht="24" customHeight="1">
      <c r="A15" s="95">
        <v>30110</v>
      </c>
      <c r="B15" s="96" t="s">
        <v>118</v>
      </c>
      <c r="C15" s="94">
        <f t="shared" si="0"/>
        <v>4657</v>
      </c>
      <c r="D15" s="17">
        <v>4657</v>
      </c>
      <c r="E15" s="17"/>
    </row>
    <row r="16" spans="1:5" ht="24" customHeight="1">
      <c r="A16" s="95">
        <v>30111</v>
      </c>
      <c r="B16" s="96" t="s">
        <v>119</v>
      </c>
      <c r="C16" s="94">
        <f t="shared" si="0"/>
        <v>1164</v>
      </c>
      <c r="D16" s="17">
        <v>1164</v>
      </c>
      <c r="E16" s="17"/>
    </row>
    <row r="17" spans="1:5" ht="24" customHeight="1">
      <c r="A17" s="95">
        <v>30112</v>
      </c>
      <c r="B17" s="96" t="s">
        <v>120</v>
      </c>
      <c r="C17" s="94">
        <f t="shared" si="0"/>
        <v>291</v>
      </c>
      <c r="D17" s="17">
        <v>291</v>
      </c>
      <c r="E17" s="17"/>
    </row>
    <row r="18" spans="1:5" ht="24" customHeight="1">
      <c r="A18" s="97">
        <v>30113</v>
      </c>
      <c r="B18" s="98" t="s">
        <v>89</v>
      </c>
      <c r="C18" s="94">
        <f t="shared" si="0"/>
        <v>7543</v>
      </c>
      <c r="D18" s="99">
        <v>7543</v>
      </c>
      <c r="E18" s="99"/>
    </row>
    <row r="19" spans="1:5" ht="24" customHeight="1">
      <c r="A19" s="95">
        <v>30114</v>
      </c>
      <c r="B19" s="96" t="s">
        <v>121</v>
      </c>
      <c r="C19" s="94">
        <f t="shared" si="0"/>
        <v>350</v>
      </c>
      <c r="D19" s="17">
        <v>350</v>
      </c>
      <c r="E19" s="17"/>
    </row>
    <row r="20" spans="1:5" ht="24" customHeight="1">
      <c r="A20" s="95">
        <v>30199</v>
      </c>
      <c r="B20" s="96" t="s">
        <v>122</v>
      </c>
      <c r="C20" s="94">
        <f t="shared" si="0"/>
        <v>0</v>
      </c>
      <c r="D20" s="17"/>
      <c r="E20" s="17"/>
    </row>
    <row r="21" spans="1:5" ht="24" customHeight="1">
      <c r="A21" s="92">
        <v>302</v>
      </c>
      <c r="B21" s="93" t="s">
        <v>123</v>
      </c>
      <c r="C21" s="94">
        <f>SUM(C22:C48)</f>
        <v>14676</v>
      </c>
      <c r="D21" s="94">
        <f>SUM(D22:D48)</f>
        <v>0</v>
      </c>
      <c r="E21" s="94">
        <f>SUM(E22:E48)</f>
        <v>14676</v>
      </c>
    </row>
    <row r="22" spans="1:5" ht="24" customHeight="1">
      <c r="A22" s="95">
        <v>30201</v>
      </c>
      <c r="B22" s="96" t="s">
        <v>124</v>
      </c>
      <c r="C22" s="94">
        <f>SUM(D22:E22)</f>
        <v>2000</v>
      </c>
      <c r="D22" s="17"/>
      <c r="E22" s="17">
        <v>2000</v>
      </c>
    </row>
    <row r="23" spans="1:5" ht="24" customHeight="1">
      <c r="A23" s="95">
        <v>30202</v>
      </c>
      <c r="B23" s="96" t="s">
        <v>125</v>
      </c>
      <c r="C23" s="94">
        <f aca="true" t="shared" si="1" ref="C23:C48">SUM(D23:E23)</f>
        <v>1000</v>
      </c>
      <c r="D23" s="17"/>
      <c r="E23" s="17">
        <v>1000</v>
      </c>
    </row>
    <row r="24" spans="1:5" ht="24" customHeight="1">
      <c r="A24" s="95">
        <v>30203</v>
      </c>
      <c r="B24" s="96" t="s">
        <v>126</v>
      </c>
      <c r="C24" s="94">
        <f t="shared" si="1"/>
        <v>0</v>
      </c>
      <c r="D24" s="17"/>
      <c r="E24" s="17"/>
    </row>
    <row r="25" spans="1:5" ht="24" customHeight="1">
      <c r="A25" s="95">
        <v>30204</v>
      </c>
      <c r="B25" s="96" t="s">
        <v>127</v>
      </c>
      <c r="C25" s="94">
        <f t="shared" si="1"/>
        <v>0</v>
      </c>
      <c r="D25" s="17"/>
      <c r="E25" s="17"/>
    </row>
    <row r="26" spans="1:5" ht="24" customHeight="1">
      <c r="A26" s="95">
        <v>30205</v>
      </c>
      <c r="B26" s="96" t="s">
        <v>128</v>
      </c>
      <c r="C26" s="94">
        <f t="shared" si="1"/>
        <v>0</v>
      </c>
      <c r="D26" s="17"/>
      <c r="E26" s="17"/>
    </row>
    <row r="27" spans="1:5" ht="24" customHeight="1">
      <c r="A27" s="95">
        <v>30206</v>
      </c>
      <c r="B27" s="96" t="s">
        <v>129</v>
      </c>
      <c r="C27" s="94">
        <f t="shared" si="1"/>
        <v>0</v>
      </c>
      <c r="D27" s="17"/>
      <c r="E27" s="17"/>
    </row>
    <row r="28" spans="1:5" ht="24" customHeight="1">
      <c r="A28" s="95">
        <v>30207</v>
      </c>
      <c r="B28" s="96" t="s">
        <v>130</v>
      </c>
      <c r="C28" s="94">
        <f t="shared" si="1"/>
        <v>1000</v>
      </c>
      <c r="D28" s="17"/>
      <c r="E28" s="17">
        <v>1000</v>
      </c>
    </row>
    <row r="29" spans="1:5" ht="24" customHeight="1">
      <c r="A29" s="95">
        <v>30208</v>
      </c>
      <c r="B29" s="96" t="s">
        <v>131</v>
      </c>
      <c r="C29" s="94">
        <f t="shared" si="1"/>
        <v>0</v>
      </c>
      <c r="D29" s="17"/>
      <c r="E29" s="17"/>
    </row>
    <row r="30" spans="1:5" ht="24" customHeight="1">
      <c r="A30" s="100">
        <v>30209</v>
      </c>
      <c r="B30" s="101" t="s">
        <v>132</v>
      </c>
      <c r="C30" s="102">
        <f t="shared" si="1"/>
        <v>0</v>
      </c>
      <c r="D30" s="28"/>
      <c r="E30" s="28"/>
    </row>
    <row r="31" spans="1:5" ht="24" customHeight="1">
      <c r="A31" s="103">
        <v>30211</v>
      </c>
      <c r="B31" s="104" t="s">
        <v>133</v>
      </c>
      <c r="C31" s="94">
        <f t="shared" si="1"/>
        <v>1000</v>
      </c>
      <c r="D31" s="17"/>
      <c r="E31" s="17">
        <v>1000</v>
      </c>
    </row>
    <row r="32" spans="1:5" ht="24" customHeight="1">
      <c r="A32" s="103">
        <v>30212</v>
      </c>
      <c r="B32" s="104" t="s">
        <v>134</v>
      </c>
      <c r="C32" s="94">
        <f t="shared" si="1"/>
        <v>0</v>
      </c>
      <c r="D32" s="31"/>
      <c r="E32" s="31"/>
    </row>
    <row r="33" spans="1:5" ht="24" customHeight="1">
      <c r="A33" s="103">
        <v>30213</v>
      </c>
      <c r="B33" s="104" t="s">
        <v>135</v>
      </c>
      <c r="C33" s="94">
        <f t="shared" si="1"/>
        <v>1000</v>
      </c>
      <c r="D33" s="31"/>
      <c r="E33" s="31">
        <v>1000</v>
      </c>
    </row>
    <row r="34" spans="1:5" ht="24" customHeight="1">
      <c r="A34" s="105">
        <v>30214</v>
      </c>
      <c r="B34" s="106" t="s">
        <v>136</v>
      </c>
      <c r="C34" s="107">
        <f t="shared" si="1"/>
        <v>0</v>
      </c>
      <c r="D34" s="108"/>
      <c r="E34" s="108"/>
    </row>
    <row r="35" spans="1:5" ht="24" customHeight="1">
      <c r="A35" s="105">
        <v>30215</v>
      </c>
      <c r="B35" s="104" t="s">
        <v>137</v>
      </c>
      <c r="C35" s="94">
        <f t="shared" si="1"/>
        <v>0</v>
      </c>
      <c r="D35" s="31"/>
      <c r="E35" s="31"/>
    </row>
    <row r="36" spans="1:5" ht="24" customHeight="1">
      <c r="A36" s="105">
        <v>30216</v>
      </c>
      <c r="B36" s="104" t="s">
        <v>138</v>
      </c>
      <c r="C36" s="94">
        <f t="shared" si="1"/>
        <v>0</v>
      </c>
      <c r="D36" s="31"/>
      <c r="E36" s="31"/>
    </row>
    <row r="37" spans="1:5" ht="24" customHeight="1">
      <c r="A37" s="105">
        <v>30217</v>
      </c>
      <c r="B37" s="104" t="s">
        <v>139</v>
      </c>
      <c r="C37" s="94">
        <f t="shared" si="1"/>
        <v>0</v>
      </c>
      <c r="D37" s="31"/>
      <c r="E37" s="31"/>
    </row>
    <row r="38" spans="1:5" ht="24" customHeight="1">
      <c r="A38" s="105">
        <v>30218</v>
      </c>
      <c r="B38" s="104" t="s">
        <v>140</v>
      </c>
      <c r="C38" s="94">
        <f t="shared" si="1"/>
        <v>0</v>
      </c>
      <c r="D38" s="31"/>
      <c r="E38" s="31"/>
    </row>
    <row r="39" spans="1:5" ht="24" customHeight="1">
      <c r="A39" s="105">
        <v>30224</v>
      </c>
      <c r="B39" s="104" t="s">
        <v>141</v>
      </c>
      <c r="C39" s="94">
        <f t="shared" si="1"/>
        <v>0</v>
      </c>
      <c r="D39" s="31"/>
      <c r="E39" s="31"/>
    </row>
    <row r="40" spans="1:5" ht="24" customHeight="1">
      <c r="A40" s="105">
        <v>30225</v>
      </c>
      <c r="B40" s="104" t="s">
        <v>142</v>
      </c>
      <c r="C40" s="94">
        <f t="shared" si="1"/>
        <v>0</v>
      </c>
      <c r="D40" s="31"/>
      <c r="E40" s="31"/>
    </row>
    <row r="41" spans="1:5" ht="24" customHeight="1">
      <c r="A41" s="105">
        <v>30226</v>
      </c>
      <c r="B41" s="104" t="s">
        <v>143</v>
      </c>
      <c r="C41" s="94">
        <f t="shared" si="1"/>
        <v>0</v>
      </c>
      <c r="D41" s="31"/>
      <c r="E41" s="31"/>
    </row>
    <row r="42" spans="1:5" ht="24" customHeight="1">
      <c r="A42" s="105">
        <v>30227</v>
      </c>
      <c r="B42" s="104" t="s">
        <v>144</v>
      </c>
      <c r="C42" s="94">
        <f t="shared" si="1"/>
        <v>0</v>
      </c>
      <c r="D42" s="31"/>
      <c r="E42" s="31"/>
    </row>
    <row r="43" spans="1:5" ht="24" customHeight="1">
      <c r="A43" s="105">
        <v>30228</v>
      </c>
      <c r="B43" s="104" t="s">
        <v>145</v>
      </c>
      <c r="C43" s="94">
        <f t="shared" si="1"/>
        <v>1116</v>
      </c>
      <c r="D43" s="31"/>
      <c r="E43" s="31">
        <v>1116</v>
      </c>
    </row>
    <row r="44" spans="1:5" ht="24" customHeight="1">
      <c r="A44" s="105">
        <v>30229</v>
      </c>
      <c r="B44" s="104" t="s">
        <v>146</v>
      </c>
      <c r="C44" s="94">
        <f t="shared" si="1"/>
        <v>0</v>
      </c>
      <c r="D44" s="31"/>
      <c r="E44" s="31"/>
    </row>
    <row r="45" spans="1:5" ht="24" customHeight="1">
      <c r="A45" s="105">
        <v>30231</v>
      </c>
      <c r="B45" s="104" t="s">
        <v>147</v>
      </c>
      <c r="C45" s="94">
        <f t="shared" si="1"/>
        <v>0</v>
      </c>
      <c r="D45" s="31"/>
      <c r="E45" s="31"/>
    </row>
    <row r="46" spans="1:5" ht="24" customHeight="1">
      <c r="A46" s="105">
        <v>30239</v>
      </c>
      <c r="B46" s="104" t="s">
        <v>148</v>
      </c>
      <c r="C46" s="94">
        <f t="shared" si="1"/>
        <v>7560</v>
      </c>
      <c r="D46" s="31"/>
      <c r="E46" s="31">
        <v>7560</v>
      </c>
    </row>
    <row r="47" spans="1:5" ht="24" customHeight="1">
      <c r="A47" s="105">
        <v>30240</v>
      </c>
      <c r="B47" s="104" t="s">
        <v>149</v>
      </c>
      <c r="C47" s="94">
        <f t="shared" si="1"/>
        <v>0</v>
      </c>
      <c r="D47" s="31"/>
      <c r="E47" s="31"/>
    </row>
    <row r="48" spans="1:5" ht="24" customHeight="1">
      <c r="A48" s="105">
        <v>30299</v>
      </c>
      <c r="B48" s="104" t="s">
        <v>150</v>
      </c>
      <c r="C48" s="94">
        <f t="shared" si="1"/>
        <v>0</v>
      </c>
      <c r="D48" s="31"/>
      <c r="E48" s="31"/>
    </row>
    <row r="49" spans="1:5" ht="24" customHeight="1">
      <c r="A49" s="109">
        <v>303</v>
      </c>
      <c r="B49" s="110" t="s">
        <v>151</v>
      </c>
      <c r="C49" s="31">
        <f>SUM(C50:C60)</f>
        <v>0</v>
      </c>
      <c r="D49" s="31">
        <f>SUM(D50:D60)</f>
        <v>0</v>
      </c>
      <c r="E49" s="31">
        <f>SUM(E50:E60)</f>
        <v>0</v>
      </c>
    </row>
    <row r="50" spans="1:5" ht="24" customHeight="1">
      <c r="A50" s="105">
        <v>30301</v>
      </c>
      <c r="B50" s="104" t="s">
        <v>152</v>
      </c>
      <c r="C50" s="31"/>
      <c r="D50" s="31"/>
      <c r="E50" s="31"/>
    </row>
    <row r="51" spans="1:5" ht="24" customHeight="1">
      <c r="A51" s="105">
        <v>30302</v>
      </c>
      <c r="B51" s="104" t="s">
        <v>153</v>
      </c>
      <c r="C51" s="31"/>
      <c r="D51" s="31"/>
      <c r="E51" s="31"/>
    </row>
    <row r="52" spans="1:5" ht="24" customHeight="1">
      <c r="A52" s="105">
        <v>30303</v>
      </c>
      <c r="B52" s="104" t="s">
        <v>154</v>
      </c>
      <c r="C52" s="31"/>
      <c r="D52" s="31"/>
      <c r="E52" s="31"/>
    </row>
    <row r="53" spans="1:5" ht="24" customHeight="1">
      <c r="A53" s="105">
        <v>30304</v>
      </c>
      <c r="B53" s="104" t="s">
        <v>155</v>
      </c>
      <c r="C53" s="31"/>
      <c r="D53" s="31"/>
      <c r="E53" s="31"/>
    </row>
    <row r="54" spans="1:5" ht="24" customHeight="1">
      <c r="A54" s="105">
        <v>30305</v>
      </c>
      <c r="B54" s="104" t="s">
        <v>156</v>
      </c>
      <c r="C54" s="31"/>
      <c r="D54" s="31"/>
      <c r="E54" s="31"/>
    </row>
    <row r="55" spans="1:5" ht="24" customHeight="1">
      <c r="A55" s="105">
        <v>30306</v>
      </c>
      <c r="B55" s="104" t="s">
        <v>157</v>
      </c>
      <c r="C55" s="31"/>
      <c r="D55" s="31"/>
      <c r="E55" s="31"/>
    </row>
    <row r="56" spans="1:5" ht="24" customHeight="1">
      <c r="A56" s="105">
        <v>30307</v>
      </c>
      <c r="B56" s="104" t="s">
        <v>158</v>
      </c>
      <c r="C56" s="31"/>
      <c r="D56" s="31"/>
      <c r="E56" s="31"/>
    </row>
    <row r="57" spans="1:5" ht="24" customHeight="1">
      <c r="A57" s="105">
        <v>30308</v>
      </c>
      <c r="B57" s="104" t="s">
        <v>159</v>
      </c>
      <c r="C57" s="31"/>
      <c r="D57" s="31"/>
      <c r="E57" s="31"/>
    </row>
    <row r="58" spans="1:5" ht="24" customHeight="1">
      <c r="A58" s="105">
        <v>30309</v>
      </c>
      <c r="B58" s="104" t="s">
        <v>160</v>
      </c>
      <c r="C58" s="31"/>
      <c r="D58" s="31"/>
      <c r="E58" s="31"/>
    </row>
    <row r="59" spans="1:5" ht="24" customHeight="1">
      <c r="A59" s="105">
        <v>30310</v>
      </c>
      <c r="B59" s="104" t="s">
        <v>161</v>
      </c>
      <c r="C59" s="31"/>
      <c r="D59" s="31"/>
      <c r="E59" s="31"/>
    </row>
    <row r="60" spans="1:5" ht="24" customHeight="1">
      <c r="A60" s="105">
        <v>30399</v>
      </c>
      <c r="B60" s="104" t="s">
        <v>162</v>
      </c>
      <c r="C60" s="31"/>
      <c r="D60" s="31"/>
      <c r="E60" s="31"/>
    </row>
    <row r="61" spans="1:5" ht="24" customHeight="1">
      <c r="A61" s="109">
        <v>310</v>
      </c>
      <c r="B61" s="110" t="s">
        <v>163</v>
      </c>
      <c r="C61" s="31">
        <f>SUM(C62:C65)</f>
        <v>0</v>
      </c>
      <c r="D61" s="31">
        <f>SUM(D62:D65)</f>
        <v>0</v>
      </c>
      <c r="E61" s="31">
        <f>SUM(E62:E65)</f>
        <v>0</v>
      </c>
    </row>
    <row r="62" spans="1:5" ht="24" customHeight="1">
      <c r="A62" s="105">
        <v>31002</v>
      </c>
      <c r="B62" s="104" t="s">
        <v>164</v>
      </c>
      <c r="C62" s="31"/>
      <c r="D62" s="31"/>
      <c r="E62" s="31"/>
    </row>
    <row r="63" spans="1:5" ht="24" customHeight="1">
      <c r="A63" s="105">
        <v>31003</v>
      </c>
      <c r="B63" s="104" t="s">
        <v>165</v>
      </c>
      <c r="C63" s="31"/>
      <c r="D63" s="31"/>
      <c r="E63" s="31"/>
    </row>
    <row r="64" spans="1:5" ht="24" customHeight="1">
      <c r="A64" s="105">
        <v>31007</v>
      </c>
      <c r="B64" s="104" t="s">
        <v>166</v>
      </c>
      <c r="C64" s="31"/>
      <c r="D64" s="31"/>
      <c r="E64" s="31"/>
    </row>
    <row r="65" spans="1:5" ht="24" customHeight="1">
      <c r="A65" s="105">
        <v>31099</v>
      </c>
      <c r="B65" s="104" t="s">
        <v>167</v>
      </c>
      <c r="C65" s="31"/>
      <c r="D65" s="31"/>
      <c r="E65" s="31"/>
    </row>
  </sheetData>
  <sheetProtection/>
  <mergeCells count="5">
    <mergeCell ref="A1:E1"/>
    <mergeCell ref="A2:B2"/>
    <mergeCell ref="A3:B3"/>
    <mergeCell ref="C3:E3"/>
    <mergeCell ref="A6:B6"/>
  </mergeCells>
  <printOptions horizontalCentered="1"/>
  <pageMargins left="0.59" right="0.59" top="0.98" bottom="0.59" header="0.51" footer="0.31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8"/>
  <sheetViews>
    <sheetView workbookViewId="0" topLeftCell="A1">
      <selection activeCell="V8" sqref="V8"/>
    </sheetView>
  </sheetViews>
  <sheetFormatPr defaultColWidth="9.140625" defaultRowHeight="12.75" customHeight="1"/>
  <cols>
    <col min="1" max="1" width="16.7109375" style="1" customWidth="1"/>
    <col min="2" max="2" width="7.421875" style="1" customWidth="1"/>
    <col min="3" max="3" width="5.00390625" style="1" customWidth="1"/>
    <col min="4" max="4" width="6.57421875" style="1" customWidth="1"/>
    <col min="5" max="5" width="6.28125" style="1" customWidth="1"/>
    <col min="6" max="6" width="5.8515625" style="1" customWidth="1"/>
    <col min="7" max="7" width="7.140625" style="1" customWidth="1"/>
    <col min="8" max="8" width="7.57421875" style="1" customWidth="1"/>
    <col min="9" max="9" width="5.00390625" style="1" customWidth="1"/>
    <col min="10" max="10" width="7.57421875" style="1" customWidth="1"/>
    <col min="11" max="14" width="6.00390625" style="1" customWidth="1"/>
    <col min="15" max="15" width="5.7109375" style="1" customWidth="1"/>
    <col min="16" max="16" width="7.8515625" style="1" customWidth="1"/>
    <col min="17" max="17" width="7.140625" style="1" customWidth="1"/>
    <col min="18" max="18" width="7.28125" style="1" customWidth="1"/>
    <col min="19" max="19" width="6.7109375" style="1" customWidth="1"/>
    <col min="20" max="20" width="9.140625" style="1" customWidth="1"/>
  </cols>
  <sheetData>
    <row r="1" spans="1:19" s="1" customFormat="1" ht="24" customHeight="1">
      <c r="A1" s="74" t="s">
        <v>168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19" s="1" customFormat="1" ht="15" customHeight="1">
      <c r="A2" s="75" t="s">
        <v>169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s="1" customFormat="1" ht="20.25" customHeight="1">
      <c r="A3" s="60" t="s">
        <v>170</v>
      </c>
      <c r="B3" s="60" t="s">
        <v>171</v>
      </c>
      <c r="C3" s="60"/>
      <c r="D3" s="60"/>
      <c r="E3" s="60"/>
      <c r="F3" s="60"/>
      <c r="G3" s="60"/>
      <c r="H3" s="60" t="s">
        <v>93</v>
      </c>
      <c r="I3" s="60"/>
      <c r="J3" s="60"/>
      <c r="K3" s="60"/>
      <c r="L3" s="60"/>
      <c r="M3" s="60"/>
      <c r="N3" s="60" t="s">
        <v>94</v>
      </c>
      <c r="O3" s="60"/>
      <c r="P3" s="60"/>
      <c r="Q3" s="60"/>
      <c r="R3" s="60"/>
      <c r="S3" s="60"/>
    </row>
    <row r="4" spans="1:19" s="1" customFormat="1" ht="21.75" customHeight="1">
      <c r="A4" s="60"/>
      <c r="B4" s="60" t="s">
        <v>64</v>
      </c>
      <c r="C4" s="60" t="s">
        <v>172</v>
      </c>
      <c r="D4" s="60" t="s">
        <v>173</v>
      </c>
      <c r="E4" s="60"/>
      <c r="F4" s="60"/>
      <c r="G4" s="60" t="s">
        <v>174</v>
      </c>
      <c r="H4" s="60" t="s">
        <v>64</v>
      </c>
      <c r="I4" s="60" t="s">
        <v>172</v>
      </c>
      <c r="J4" s="60" t="s">
        <v>173</v>
      </c>
      <c r="K4" s="60"/>
      <c r="L4" s="60"/>
      <c r="M4" s="60" t="s">
        <v>139</v>
      </c>
      <c r="N4" s="60" t="s">
        <v>64</v>
      </c>
      <c r="O4" s="60" t="s">
        <v>172</v>
      </c>
      <c r="P4" s="60" t="s">
        <v>173</v>
      </c>
      <c r="Q4" s="60"/>
      <c r="R4" s="60"/>
      <c r="S4" s="60" t="s">
        <v>139</v>
      </c>
    </row>
    <row r="5" spans="1:19" s="1" customFormat="1" ht="33.75" customHeight="1">
      <c r="A5" s="60"/>
      <c r="B5" s="76"/>
      <c r="C5" s="60"/>
      <c r="D5" s="60" t="s">
        <v>12</v>
      </c>
      <c r="E5" s="60" t="s">
        <v>175</v>
      </c>
      <c r="F5" s="60" t="s">
        <v>176</v>
      </c>
      <c r="G5" s="60"/>
      <c r="H5" s="76"/>
      <c r="I5" s="60"/>
      <c r="J5" s="60" t="s">
        <v>12</v>
      </c>
      <c r="K5" s="60" t="s">
        <v>177</v>
      </c>
      <c r="L5" s="60" t="s">
        <v>176</v>
      </c>
      <c r="M5" s="60"/>
      <c r="N5" s="76"/>
      <c r="O5" s="60"/>
      <c r="P5" s="60" t="s">
        <v>12</v>
      </c>
      <c r="Q5" s="60" t="s">
        <v>177</v>
      </c>
      <c r="R5" s="60" t="s">
        <v>176</v>
      </c>
      <c r="S5" s="60"/>
    </row>
    <row r="6" spans="1:19" s="1" customFormat="1" ht="20.25" customHeight="1">
      <c r="A6" s="77" t="s">
        <v>63</v>
      </c>
      <c r="B6" s="77">
        <v>1</v>
      </c>
      <c r="C6" s="77">
        <v>2</v>
      </c>
      <c r="D6" s="77">
        <v>3</v>
      </c>
      <c r="E6" s="77">
        <v>4</v>
      </c>
      <c r="F6" s="77">
        <v>5</v>
      </c>
      <c r="G6" s="77">
        <v>6</v>
      </c>
      <c r="H6" s="77">
        <v>7</v>
      </c>
      <c r="I6" s="77">
        <v>8</v>
      </c>
      <c r="J6" s="77">
        <v>9</v>
      </c>
      <c r="K6" s="77">
        <v>10</v>
      </c>
      <c r="L6" s="77">
        <v>11</v>
      </c>
      <c r="M6" s="77">
        <v>12</v>
      </c>
      <c r="N6" s="77">
        <v>13</v>
      </c>
      <c r="O6" s="77">
        <v>14</v>
      </c>
      <c r="P6" s="77">
        <v>15</v>
      </c>
      <c r="Q6" s="77">
        <v>16</v>
      </c>
      <c r="R6" s="77">
        <v>17</v>
      </c>
      <c r="S6" s="77">
        <v>18</v>
      </c>
    </row>
    <row r="7" spans="1:22" s="1" customFormat="1" ht="21.75" customHeight="1">
      <c r="A7" s="78"/>
      <c r="B7" s="79">
        <f aca="true" t="shared" si="0" ref="B7:S7">C7+D7+G7</f>
        <v>0</v>
      </c>
      <c r="C7" s="80">
        <f t="shared" si="0"/>
        <v>0</v>
      </c>
      <c r="D7" s="80">
        <f t="shared" si="0"/>
        <v>0</v>
      </c>
      <c r="E7" s="80">
        <f t="shared" si="0"/>
        <v>0</v>
      </c>
      <c r="F7" s="80">
        <f t="shared" si="0"/>
        <v>0</v>
      </c>
      <c r="G7" s="80">
        <f t="shared" si="0"/>
        <v>0</v>
      </c>
      <c r="H7" s="80">
        <f t="shared" si="0"/>
        <v>0</v>
      </c>
      <c r="I7" s="80">
        <f t="shared" si="0"/>
        <v>0</v>
      </c>
      <c r="J7" s="80">
        <f t="shared" si="0"/>
        <v>0</v>
      </c>
      <c r="K7" s="80">
        <f t="shared" si="0"/>
        <v>0</v>
      </c>
      <c r="L7" s="80">
        <f t="shared" si="0"/>
        <v>0</v>
      </c>
      <c r="M7" s="80">
        <f t="shared" si="0"/>
        <v>0</v>
      </c>
      <c r="N7" s="80">
        <f t="shared" si="0"/>
        <v>0</v>
      </c>
      <c r="O7" s="80">
        <f t="shared" si="0"/>
        <v>0</v>
      </c>
      <c r="P7" s="80">
        <f t="shared" si="0"/>
        <v>0</v>
      </c>
      <c r="Q7" s="80">
        <f t="shared" si="0"/>
        <v>0</v>
      </c>
      <c r="R7" s="80">
        <f t="shared" si="0"/>
        <v>0</v>
      </c>
      <c r="S7" s="80">
        <f t="shared" si="0"/>
        <v>0</v>
      </c>
      <c r="T7" s="83"/>
      <c r="U7" s="83"/>
      <c r="V7" s="83"/>
    </row>
    <row r="8" spans="1:19" ht="24" customHeight="1">
      <c r="A8" s="81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</row>
    <row r="9" spans="1:19" ht="24" customHeight="1">
      <c r="A9" s="81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</row>
    <row r="10" spans="1:19" ht="24" customHeight="1">
      <c r="A10" s="81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</row>
    <row r="11" spans="1:19" ht="24" customHeight="1">
      <c r="A11" s="81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</row>
    <row r="12" spans="1:19" ht="24" customHeight="1">
      <c r="A12" s="81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</row>
    <row r="13" spans="1:19" ht="24" customHeight="1">
      <c r="A13" s="81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</row>
    <row r="14" spans="1:19" ht="24" customHeight="1">
      <c r="A14" s="81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</row>
    <row r="15" spans="1:19" ht="24" customHeight="1">
      <c r="A15" s="81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</row>
    <row r="16" spans="1:19" ht="24" customHeight="1">
      <c r="A16" s="81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</row>
    <row r="17" spans="1:19" ht="24" customHeight="1">
      <c r="A17" s="81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</row>
    <row r="18" spans="1:19" ht="24" customHeight="1">
      <c r="A18" s="81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</row>
  </sheetData>
  <sheetProtection/>
  <mergeCells count="18">
    <mergeCell ref="A1:S1"/>
    <mergeCell ref="A2:S2"/>
    <mergeCell ref="B3:G3"/>
    <mergeCell ref="H3:M3"/>
    <mergeCell ref="N3:S3"/>
    <mergeCell ref="D4:F4"/>
    <mergeCell ref="J4:L4"/>
    <mergeCell ref="P4:R4"/>
    <mergeCell ref="A3:A5"/>
    <mergeCell ref="B4:B5"/>
    <mergeCell ref="C4:C5"/>
    <mergeCell ref="G4:G5"/>
    <mergeCell ref="H4:H5"/>
    <mergeCell ref="I4:I5"/>
    <mergeCell ref="M4:M5"/>
    <mergeCell ref="N4:N5"/>
    <mergeCell ref="O4:O5"/>
    <mergeCell ref="S4:S5"/>
  </mergeCells>
  <printOptions horizontalCentered="1"/>
  <pageMargins left="0.35" right="0.35" top="0.98" bottom="0.79" header="0.51" footer="0.31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A2" sqref="A2:D2"/>
    </sheetView>
  </sheetViews>
  <sheetFormatPr defaultColWidth="9.140625" defaultRowHeight="12.75" customHeight="1"/>
  <cols>
    <col min="1" max="1" width="9.7109375" style="1" customWidth="1"/>
    <col min="2" max="2" width="18.8515625" style="1" customWidth="1"/>
    <col min="3" max="3" width="12.140625" style="1" customWidth="1"/>
    <col min="4" max="4" width="13.28125" style="1" customWidth="1"/>
    <col min="5" max="5" width="12.7109375" style="1" customWidth="1"/>
    <col min="6" max="6" width="13.421875" style="1" customWidth="1"/>
    <col min="7" max="7" width="11.57421875" style="1" customWidth="1"/>
    <col min="8" max="8" width="10.28125" style="1" customWidth="1"/>
    <col min="9" max="9" width="12.8515625" style="1" customWidth="1"/>
    <col min="10" max="10" width="12.28125" style="1" customWidth="1"/>
    <col min="11" max="11" width="9.140625" style="1" customWidth="1"/>
  </cols>
  <sheetData>
    <row r="1" spans="1:10" s="1" customFormat="1" ht="51.75" customHeight="1">
      <c r="A1" s="66" t="s">
        <v>178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1" customFormat="1" ht="14.25" customHeight="1">
      <c r="A2" s="7" t="s">
        <v>1</v>
      </c>
      <c r="J2" s="70" t="s">
        <v>2</v>
      </c>
    </row>
    <row r="3" spans="1:10" s="1" customFormat="1" ht="25.5" customHeight="1">
      <c r="A3" s="9" t="s">
        <v>50</v>
      </c>
      <c r="B3" s="9"/>
      <c r="C3" s="9" t="s">
        <v>179</v>
      </c>
      <c r="D3" s="9" t="s">
        <v>94</v>
      </c>
      <c r="E3" s="9"/>
      <c r="F3" s="9"/>
      <c r="G3" s="9"/>
      <c r="H3" s="9"/>
      <c r="I3" s="9" t="s">
        <v>180</v>
      </c>
      <c r="J3" s="71"/>
    </row>
    <row r="4" spans="1:10" s="1" customFormat="1" ht="15" customHeight="1">
      <c r="A4" s="9" t="s">
        <v>181</v>
      </c>
      <c r="B4" s="9" t="s">
        <v>101</v>
      </c>
      <c r="C4" s="9"/>
      <c r="D4" s="9" t="s">
        <v>12</v>
      </c>
      <c r="E4" s="9" t="s">
        <v>96</v>
      </c>
      <c r="F4" s="9"/>
      <c r="G4" s="9"/>
      <c r="H4" s="9" t="s">
        <v>97</v>
      </c>
      <c r="I4" s="9" t="s">
        <v>98</v>
      </c>
      <c r="J4" s="71" t="s">
        <v>99</v>
      </c>
    </row>
    <row r="5" spans="1:10" s="1" customFormat="1" ht="23.25" customHeight="1">
      <c r="A5" s="9"/>
      <c r="B5" s="9"/>
      <c r="C5" s="9"/>
      <c r="D5" s="9"/>
      <c r="E5" s="9" t="s">
        <v>12</v>
      </c>
      <c r="F5" s="9" t="s">
        <v>182</v>
      </c>
      <c r="G5" s="9" t="s">
        <v>183</v>
      </c>
      <c r="H5" s="9"/>
      <c r="I5" s="9"/>
      <c r="J5" s="71"/>
    </row>
    <row r="6" spans="1:10" s="1" customFormat="1" ht="20.25" customHeight="1">
      <c r="A6" s="10" t="s">
        <v>63</v>
      </c>
      <c r="B6" s="10" t="s">
        <v>63</v>
      </c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0">
        <v>6</v>
      </c>
      <c r="I6" s="10">
        <v>7</v>
      </c>
      <c r="J6" s="10">
        <v>8</v>
      </c>
    </row>
    <row r="7" spans="1:10" s="1" customFormat="1" ht="20.25" customHeight="1">
      <c r="A7" s="67"/>
      <c r="B7" s="67"/>
      <c r="C7" s="68"/>
      <c r="D7" s="68">
        <f>E7+H7</f>
        <v>0</v>
      </c>
      <c r="E7" s="68">
        <f aca="true" t="shared" si="0" ref="E7:I7">F7+G7</f>
        <v>0</v>
      </c>
      <c r="F7" s="68">
        <f t="shared" si="0"/>
        <v>0</v>
      </c>
      <c r="G7" s="68">
        <f t="shared" si="0"/>
        <v>0</v>
      </c>
      <c r="H7" s="68">
        <f t="shared" si="0"/>
        <v>0</v>
      </c>
      <c r="I7" s="68">
        <f t="shared" si="0"/>
        <v>0</v>
      </c>
      <c r="J7" s="72" t="e">
        <f>D7/C7-1</f>
        <v>#DIV/0!</v>
      </c>
    </row>
    <row r="8" spans="1:10" ht="24" customHeight="1">
      <c r="A8" s="69"/>
      <c r="B8" s="69"/>
      <c r="C8" s="17"/>
      <c r="D8" s="17"/>
      <c r="E8" s="17"/>
      <c r="F8" s="17"/>
      <c r="G8" s="17"/>
      <c r="H8" s="17"/>
      <c r="I8" s="17"/>
      <c r="J8" s="73"/>
    </row>
    <row r="9" spans="1:10" ht="24" customHeight="1">
      <c r="A9" s="69"/>
      <c r="B9" s="69"/>
      <c r="C9" s="17"/>
      <c r="D9" s="17"/>
      <c r="E9" s="17"/>
      <c r="F9" s="17"/>
      <c r="G9" s="17"/>
      <c r="H9" s="17"/>
      <c r="I9" s="17"/>
      <c r="J9" s="73"/>
    </row>
    <row r="10" spans="1:10" ht="24" customHeight="1">
      <c r="A10" s="69"/>
      <c r="B10" s="69"/>
      <c r="C10" s="17"/>
      <c r="D10" s="17"/>
      <c r="E10" s="17"/>
      <c r="F10" s="17"/>
      <c r="G10" s="17"/>
      <c r="H10" s="17"/>
      <c r="I10" s="17"/>
      <c r="J10" s="73"/>
    </row>
    <row r="11" spans="1:10" ht="24" customHeight="1">
      <c r="A11" s="69"/>
      <c r="B11" s="69"/>
      <c r="C11" s="17"/>
      <c r="D11" s="17"/>
      <c r="E11" s="17"/>
      <c r="F11" s="17"/>
      <c r="G11" s="17"/>
      <c r="H11" s="17"/>
      <c r="I11" s="17"/>
      <c r="J11" s="73"/>
    </row>
    <row r="12" spans="1:10" ht="24" customHeight="1">
      <c r="A12" s="69"/>
      <c r="B12" s="69"/>
      <c r="C12" s="17"/>
      <c r="D12" s="17"/>
      <c r="E12" s="17"/>
      <c r="F12" s="17"/>
      <c r="G12" s="17"/>
      <c r="H12" s="17"/>
      <c r="I12" s="17"/>
      <c r="J12" s="73"/>
    </row>
    <row r="13" spans="1:13" ht="24" customHeight="1">
      <c r="A13" s="69"/>
      <c r="B13" s="69"/>
      <c r="C13" s="17"/>
      <c r="D13" s="17"/>
      <c r="E13" s="17"/>
      <c r="F13" s="17"/>
      <c r="G13" s="17"/>
      <c r="H13" s="17"/>
      <c r="I13" s="17"/>
      <c r="J13" s="73"/>
      <c r="M13" t="s">
        <v>184</v>
      </c>
    </row>
    <row r="14" spans="1:10" ht="24" customHeight="1">
      <c r="A14" s="69"/>
      <c r="B14" s="69"/>
      <c r="C14" s="17"/>
      <c r="D14" s="17"/>
      <c r="E14" s="17"/>
      <c r="F14" s="17"/>
      <c r="G14" s="17"/>
      <c r="H14" s="17"/>
      <c r="I14" s="17"/>
      <c r="J14" s="73"/>
    </row>
    <row r="15" spans="1:10" ht="24" customHeight="1">
      <c r="A15" s="69"/>
      <c r="B15" s="69"/>
      <c r="C15" s="17"/>
      <c r="D15" s="17"/>
      <c r="E15" s="17"/>
      <c r="F15" s="17"/>
      <c r="G15" s="17"/>
      <c r="H15" s="17"/>
      <c r="I15" s="17"/>
      <c r="J15" s="73"/>
    </row>
    <row r="16" spans="1:10" ht="24" customHeight="1">
      <c r="A16" s="69"/>
      <c r="B16" s="69"/>
      <c r="C16" s="17"/>
      <c r="D16" s="17"/>
      <c r="E16" s="17"/>
      <c r="F16" s="17"/>
      <c r="G16" s="17"/>
      <c r="H16" s="17"/>
      <c r="I16" s="17"/>
      <c r="J16" s="73"/>
    </row>
    <row r="17" spans="1:10" ht="24" customHeight="1">
      <c r="A17" s="69"/>
      <c r="B17" s="69"/>
      <c r="C17" s="17"/>
      <c r="D17" s="17"/>
      <c r="E17" s="17"/>
      <c r="F17" s="17"/>
      <c r="G17" s="17"/>
      <c r="H17" s="17"/>
      <c r="I17" s="17"/>
      <c r="J17" s="73"/>
    </row>
    <row r="18" spans="1:10" ht="24" customHeight="1">
      <c r="A18" s="69"/>
      <c r="B18" s="69"/>
      <c r="C18" s="17"/>
      <c r="D18" s="17"/>
      <c r="E18" s="17"/>
      <c r="F18" s="17"/>
      <c r="G18" s="17"/>
      <c r="H18" s="17"/>
      <c r="I18" s="17"/>
      <c r="J18" s="73"/>
    </row>
    <row r="19" spans="1:10" ht="24" customHeight="1">
      <c r="A19" s="69"/>
      <c r="B19" s="69"/>
      <c r="C19" s="17"/>
      <c r="D19" s="17"/>
      <c r="E19" s="17"/>
      <c r="F19" s="17"/>
      <c r="G19" s="17"/>
      <c r="H19" s="17"/>
      <c r="I19" s="17"/>
      <c r="J19" s="73"/>
    </row>
    <row r="20" spans="1:10" ht="24" customHeight="1">
      <c r="A20" s="69"/>
      <c r="B20" s="69"/>
      <c r="C20" s="17"/>
      <c r="D20" s="17"/>
      <c r="E20" s="17"/>
      <c r="F20" s="17"/>
      <c r="G20" s="17"/>
      <c r="H20" s="17"/>
      <c r="I20" s="17"/>
      <c r="J20" s="73"/>
    </row>
  </sheetData>
  <sheetProtection/>
  <mergeCells count="13">
    <mergeCell ref="A1:J1"/>
    <mergeCell ref="A2:D2"/>
    <mergeCell ref="A3:B3"/>
    <mergeCell ref="D3:H3"/>
    <mergeCell ref="I3:J3"/>
    <mergeCell ref="E4:G4"/>
    <mergeCell ref="A4:A5"/>
    <mergeCell ref="B4:B5"/>
    <mergeCell ref="C3:C5"/>
    <mergeCell ref="D4:D5"/>
    <mergeCell ref="H4:H5"/>
    <mergeCell ref="I4:I5"/>
    <mergeCell ref="J4:J5"/>
  </mergeCells>
  <printOptions horizontalCentered="1"/>
  <pageMargins left="0.55" right="0.55" top="0.98" bottom="0.79" header="0.51" footer="0.31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7">
      <selection activeCell="A2" sqref="A2:B2"/>
    </sheetView>
  </sheetViews>
  <sheetFormatPr defaultColWidth="9.140625" defaultRowHeight="12.75" customHeight="1"/>
  <cols>
    <col min="1" max="1" width="41.00390625" style="1" customWidth="1"/>
    <col min="2" max="2" width="19.57421875" style="1" customWidth="1"/>
    <col min="3" max="3" width="41.00390625" style="1" customWidth="1"/>
    <col min="4" max="4" width="21.8515625" style="1" customWidth="1"/>
    <col min="5" max="5" width="9.140625" style="1" customWidth="1"/>
  </cols>
  <sheetData>
    <row r="1" spans="1:4" s="1" customFormat="1" ht="27.75" customHeight="1">
      <c r="A1" s="50" t="s">
        <v>185</v>
      </c>
      <c r="B1" s="50"/>
      <c r="C1" s="50"/>
      <c r="D1" s="50"/>
    </row>
    <row r="2" spans="1:4" s="49" customFormat="1" ht="18.75" customHeight="1">
      <c r="A2" s="51" t="s">
        <v>1</v>
      </c>
      <c r="B2" s="51"/>
      <c r="C2" s="52"/>
      <c r="D2" s="53" t="s">
        <v>2</v>
      </c>
    </row>
    <row r="3" spans="1:4" s="1" customFormat="1" ht="19.5" customHeight="1">
      <c r="A3" s="54" t="s">
        <v>186</v>
      </c>
      <c r="B3" s="54"/>
      <c r="C3" s="54" t="s">
        <v>187</v>
      </c>
      <c r="D3" s="54"/>
    </row>
    <row r="4" spans="1:4" s="1" customFormat="1" ht="15" customHeight="1">
      <c r="A4" s="54" t="s">
        <v>188</v>
      </c>
      <c r="B4" s="54" t="s">
        <v>6</v>
      </c>
      <c r="C4" s="54" t="s">
        <v>188</v>
      </c>
      <c r="D4" s="54" t="s">
        <v>6</v>
      </c>
    </row>
    <row r="5" spans="1:4" s="1" customFormat="1" ht="24" customHeight="1">
      <c r="A5" s="55" t="s">
        <v>189</v>
      </c>
      <c r="B5" s="56">
        <f>B6+B7</f>
        <v>133683</v>
      </c>
      <c r="C5" s="55" t="s">
        <v>190</v>
      </c>
      <c r="D5" s="56">
        <f>D6+D7</f>
        <v>133683</v>
      </c>
    </row>
    <row r="6" spans="1:4" s="1" customFormat="1" ht="24" customHeight="1">
      <c r="A6" s="55" t="s">
        <v>191</v>
      </c>
      <c r="B6" s="56">
        <v>133683</v>
      </c>
      <c r="C6" s="57" t="s">
        <v>192</v>
      </c>
      <c r="D6" s="56">
        <v>133683</v>
      </c>
    </row>
    <row r="7" spans="1:4" s="1" customFormat="1" ht="24" customHeight="1">
      <c r="A7" s="55" t="s">
        <v>193</v>
      </c>
      <c r="B7" s="56"/>
      <c r="C7" s="57" t="s">
        <v>194</v>
      </c>
      <c r="D7" s="56"/>
    </row>
    <row r="8" spans="1:4" s="1" customFormat="1" ht="24" customHeight="1">
      <c r="A8" s="55" t="s">
        <v>195</v>
      </c>
      <c r="B8" s="56">
        <f>B9+B10</f>
        <v>0</v>
      </c>
      <c r="C8" s="55" t="s">
        <v>196</v>
      </c>
      <c r="D8" s="56">
        <f>D9+D10</f>
        <v>0</v>
      </c>
    </row>
    <row r="9" spans="1:4" s="1" customFormat="1" ht="24" customHeight="1">
      <c r="A9" s="55" t="s">
        <v>197</v>
      </c>
      <c r="B9" s="56"/>
      <c r="C9" s="57" t="s">
        <v>192</v>
      </c>
      <c r="D9" s="56"/>
    </row>
    <row r="10" spans="1:4" s="1" customFormat="1" ht="24" customHeight="1">
      <c r="A10" s="55" t="s">
        <v>198</v>
      </c>
      <c r="B10" s="56"/>
      <c r="C10" s="57" t="s">
        <v>194</v>
      </c>
      <c r="D10" s="56"/>
    </row>
    <row r="11" spans="1:4" s="1" customFormat="1" ht="24" customHeight="1">
      <c r="A11" s="55" t="s">
        <v>199</v>
      </c>
      <c r="B11" s="56"/>
      <c r="C11" s="55" t="s">
        <v>200</v>
      </c>
      <c r="D11" s="56"/>
    </row>
    <row r="12" spans="1:4" s="1" customFormat="1" ht="24" customHeight="1">
      <c r="A12" s="55" t="s">
        <v>201</v>
      </c>
      <c r="B12" s="56"/>
      <c r="C12" s="55" t="s">
        <v>202</v>
      </c>
      <c r="D12" s="55"/>
    </row>
    <row r="13" spans="1:4" s="1" customFormat="1" ht="24" customHeight="1">
      <c r="A13" s="55" t="s">
        <v>203</v>
      </c>
      <c r="B13" s="56"/>
      <c r="C13" s="55" t="s">
        <v>204</v>
      </c>
      <c r="D13" s="55"/>
    </row>
    <row r="14" spans="1:4" s="1" customFormat="1" ht="24" customHeight="1">
      <c r="A14" s="55" t="s">
        <v>205</v>
      </c>
      <c r="B14" s="56"/>
      <c r="C14" s="55" t="s">
        <v>206</v>
      </c>
      <c r="D14" s="55"/>
    </row>
    <row r="15" spans="1:4" s="1" customFormat="1" ht="24" customHeight="1">
      <c r="A15" s="55" t="s">
        <v>207</v>
      </c>
      <c r="B15" s="56"/>
      <c r="C15" s="55" t="s">
        <v>208</v>
      </c>
      <c r="D15" s="55"/>
    </row>
    <row r="16" spans="1:4" s="1" customFormat="1" ht="24" customHeight="1">
      <c r="A16" s="55" t="s">
        <v>209</v>
      </c>
      <c r="B16" s="56"/>
      <c r="C16" s="55" t="s">
        <v>210</v>
      </c>
      <c r="D16" s="55"/>
    </row>
    <row r="17" spans="1:4" s="1" customFormat="1" ht="24" customHeight="1">
      <c r="A17" s="55" t="s">
        <v>211</v>
      </c>
      <c r="B17" s="56"/>
      <c r="C17" s="55"/>
      <c r="D17" s="55"/>
    </row>
    <row r="18" spans="1:4" s="1" customFormat="1" ht="24" customHeight="1">
      <c r="A18" s="57"/>
      <c r="B18" s="56"/>
      <c r="C18" s="55"/>
      <c r="D18" s="55"/>
    </row>
    <row r="19" spans="1:4" s="1" customFormat="1" ht="24" customHeight="1">
      <c r="A19" s="58" t="s">
        <v>212</v>
      </c>
      <c r="B19" s="59">
        <f>B5+B8+B11+B12+B13+B14+B15+B16+B17</f>
        <v>133683</v>
      </c>
      <c r="C19" s="58" t="s">
        <v>213</v>
      </c>
      <c r="D19" s="59">
        <f>D5+D8+D11+D12+D13+D14+D15+D16</f>
        <v>133683</v>
      </c>
    </row>
    <row r="20" spans="1:4" s="1" customFormat="1" ht="24" customHeight="1">
      <c r="A20" s="60"/>
      <c r="B20" s="61"/>
      <c r="C20" s="60"/>
      <c r="D20" s="61"/>
    </row>
    <row r="21" spans="1:4" s="1" customFormat="1" ht="24" customHeight="1">
      <c r="A21" s="55" t="s">
        <v>214</v>
      </c>
      <c r="B21" s="56">
        <f>B22+B25</f>
        <v>0</v>
      </c>
      <c r="C21" s="55" t="s">
        <v>215</v>
      </c>
      <c r="D21" s="56">
        <f>D22+D25+D28+D31+D34+D35</f>
        <v>0</v>
      </c>
    </row>
    <row r="22" spans="1:4" s="1" customFormat="1" ht="24" customHeight="1">
      <c r="A22" s="55" t="s">
        <v>216</v>
      </c>
      <c r="B22" s="56">
        <f>B23+B24</f>
        <v>0</v>
      </c>
      <c r="C22" s="55" t="s">
        <v>216</v>
      </c>
      <c r="D22" s="62">
        <f>D23+D24</f>
        <v>0</v>
      </c>
    </row>
    <row r="23" spans="1:4" s="1" customFormat="1" ht="24" customHeight="1">
      <c r="A23" s="55" t="s">
        <v>217</v>
      </c>
      <c r="B23" s="56"/>
      <c r="C23" s="55" t="s">
        <v>217</v>
      </c>
      <c r="D23" s="62"/>
    </row>
    <row r="24" spans="1:4" s="1" customFormat="1" ht="24" customHeight="1">
      <c r="A24" s="55" t="s">
        <v>218</v>
      </c>
      <c r="B24" s="56"/>
      <c r="C24" s="55" t="s">
        <v>218</v>
      </c>
      <c r="D24" s="62"/>
    </row>
    <row r="25" spans="1:4" s="1" customFormat="1" ht="24" customHeight="1">
      <c r="A25" s="55" t="s">
        <v>219</v>
      </c>
      <c r="B25" s="56">
        <f>B26+B27</f>
        <v>0</v>
      </c>
      <c r="C25" s="55" t="s">
        <v>220</v>
      </c>
      <c r="D25" s="62">
        <f>D26+D27</f>
        <v>0</v>
      </c>
    </row>
    <row r="26" spans="1:4" s="1" customFormat="1" ht="24" customHeight="1">
      <c r="A26" s="55" t="s">
        <v>221</v>
      </c>
      <c r="B26" s="56"/>
      <c r="C26" s="55" t="s">
        <v>217</v>
      </c>
      <c r="D26" s="62"/>
    </row>
    <row r="27" spans="1:4" s="1" customFormat="1" ht="24" customHeight="1">
      <c r="A27" s="55" t="s">
        <v>222</v>
      </c>
      <c r="B27" s="56"/>
      <c r="C27" s="55" t="s">
        <v>218</v>
      </c>
      <c r="D27" s="62"/>
    </row>
    <row r="28" spans="1:4" s="1" customFormat="1" ht="24" customHeight="1">
      <c r="A28" s="55" t="s">
        <v>223</v>
      </c>
      <c r="B28" s="56">
        <f>B29+B32+B35+B36</f>
        <v>0</v>
      </c>
      <c r="C28" s="55" t="s">
        <v>224</v>
      </c>
      <c r="D28" s="62">
        <f>D29+D30</f>
        <v>0</v>
      </c>
    </row>
    <row r="29" spans="1:4" s="1" customFormat="1" ht="24" customHeight="1">
      <c r="A29" s="55" t="s">
        <v>225</v>
      </c>
      <c r="B29" s="56">
        <f>B30+B31</f>
        <v>0</v>
      </c>
      <c r="C29" s="55" t="s">
        <v>221</v>
      </c>
      <c r="D29" s="62"/>
    </row>
    <row r="30" spans="1:4" s="1" customFormat="1" ht="24" customHeight="1">
      <c r="A30" s="55" t="s">
        <v>217</v>
      </c>
      <c r="B30" s="56"/>
      <c r="C30" s="55" t="s">
        <v>222</v>
      </c>
      <c r="D30" s="62"/>
    </row>
    <row r="31" spans="1:4" s="1" customFormat="1" ht="24" customHeight="1">
      <c r="A31" s="55" t="s">
        <v>218</v>
      </c>
      <c r="B31" s="56"/>
      <c r="C31" s="55" t="s">
        <v>226</v>
      </c>
      <c r="D31" s="62">
        <f>D32+D33</f>
        <v>0</v>
      </c>
    </row>
    <row r="32" spans="1:4" s="1" customFormat="1" ht="24" customHeight="1">
      <c r="A32" s="55" t="s">
        <v>227</v>
      </c>
      <c r="B32" s="56">
        <f>B33+B34</f>
        <v>0</v>
      </c>
      <c r="C32" s="55" t="s">
        <v>221</v>
      </c>
      <c r="D32" s="62"/>
    </row>
    <row r="33" spans="1:4" s="1" customFormat="1" ht="24" customHeight="1">
      <c r="A33" s="55" t="s">
        <v>221</v>
      </c>
      <c r="B33" s="56"/>
      <c r="C33" s="55" t="s">
        <v>222</v>
      </c>
      <c r="D33" s="62"/>
    </row>
    <row r="34" spans="1:4" s="1" customFormat="1" ht="24" customHeight="1">
      <c r="A34" s="55" t="s">
        <v>222</v>
      </c>
      <c r="B34" s="56"/>
      <c r="C34" s="55" t="s">
        <v>228</v>
      </c>
      <c r="D34" s="62"/>
    </row>
    <row r="35" spans="1:4" s="1" customFormat="1" ht="24" customHeight="1">
      <c r="A35" s="55" t="s">
        <v>229</v>
      </c>
      <c r="B35" s="56"/>
      <c r="C35" s="55" t="s">
        <v>230</v>
      </c>
      <c r="D35" s="62"/>
    </row>
    <row r="36" spans="1:4" s="1" customFormat="1" ht="24" customHeight="1">
      <c r="A36" s="55" t="s">
        <v>231</v>
      </c>
      <c r="B36" s="56"/>
      <c r="C36" s="57"/>
      <c r="D36" s="62"/>
    </row>
    <row r="37" spans="1:4" s="1" customFormat="1" ht="24" customHeight="1">
      <c r="A37" s="55"/>
      <c r="B37" s="56"/>
      <c r="C37" s="55"/>
      <c r="D37" s="62"/>
    </row>
    <row r="38" spans="1:4" s="1" customFormat="1" ht="24" customHeight="1">
      <c r="A38" s="63" t="s">
        <v>232</v>
      </c>
      <c r="B38" s="64">
        <f>B19+B21+B28</f>
        <v>133683</v>
      </c>
      <c r="C38" s="63" t="s">
        <v>233</v>
      </c>
      <c r="D38" s="65">
        <f>D19+D21</f>
        <v>133683</v>
      </c>
    </row>
  </sheetData>
  <sheetProtection/>
  <mergeCells count="4">
    <mergeCell ref="A1:D1"/>
    <mergeCell ref="A2:B2"/>
    <mergeCell ref="A3:B3"/>
    <mergeCell ref="C3:D3"/>
  </mergeCells>
  <printOptions horizontalCentered="1"/>
  <pageMargins left="0.55" right="0.55" top="0.98" bottom="0.79" header="0.51" footer="0.31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6"/>
  <sheetViews>
    <sheetView workbookViewId="0" topLeftCell="A1">
      <selection activeCell="W16" sqref="W16"/>
    </sheetView>
  </sheetViews>
  <sheetFormatPr defaultColWidth="9.140625" defaultRowHeight="12.75" customHeight="1"/>
  <cols>
    <col min="1" max="1" width="8.00390625" style="38" customWidth="1"/>
    <col min="2" max="2" width="15.28125" style="38" customWidth="1"/>
    <col min="3" max="3" width="10.140625" style="38" customWidth="1"/>
    <col min="4" max="4" width="9.00390625" style="38" customWidth="1"/>
    <col min="5" max="5" width="12.140625" style="38" customWidth="1"/>
    <col min="6" max="6" width="4.57421875" style="38" customWidth="1"/>
    <col min="7" max="7" width="4.140625" style="38" customWidth="1"/>
    <col min="8" max="8" width="5.421875" style="38" customWidth="1"/>
    <col min="9" max="9" width="10.421875" style="38" customWidth="1"/>
    <col min="10" max="10" width="6.8515625" style="38" customWidth="1"/>
    <col min="11" max="11" width="6.28125" style="38" customWidth="1"/>
    <col min="12" max="12" width="5.421875" style="38" customWidth="1"/>
    <col min="13" max="13" width="4.7109375" style="38" customWidth="1"/>
    <col min="14" max="14" width="6.140625" style="38" customWidth="1"/>
    <col min="15" max="15" width="5.28125" style="38" customWidth="1"/>
    <col min="16" max="16" width="5.00390625" style="38" customWidth="1"/>
    <col min="17" max="17" width="5.28125" style="38" customWidth="1"/>
    <col min="18" max="18" width="6.421875" style="38" customWidth="1"/>
    <col min="19" max="19" width="9.140625" style="38" customWidth="1"/>
    <col min="20" max="16384" width="9.140625" style="41" customWidth="1"/>
  </cols>
  <sheetData>
    <row r="1" spans="1:18" s="38" customFormat="1" ht="31.5" customHeight="1">
      <c r="A1" s="42" t="s">
        <v>234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s="39" customFormat="1" ht="21" customHeight="1">
      <c r="A2" s="44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s="38" customFormat="1" ht="27" customHeight="1">
      <c r="A3" s="45" t="s">
        <v>50</v>
      </c>
      <c r="B3" s="45"/>
      <c r="C3" s="45" t="s">
        <v>64</v>
      </c>
      <c r="D3" s="45" t="s">
        <v>236</v>
      </c>
      <c r="E3" s="45"/>
      <c r="F3" s="45"/>
      <c r="G3" s="45" t="s">
        <v>237</v>
      </c>
      <c r="H3" s="45"/>
      <c r="I3" s="45" t="s">
        <v>238</v>
      </c>
      <c r="J3" s="45" t="s">
        <v>239</v>
      </c>
      <c r="K3" s="45" t="s">
        <v>240</v>
      </c>
      <c r="L3" s="45" t="s">
        <v>241</v>
      </c>
      <c r="M3" s="45" t="s">
        <v>242</v>
      </c>
      <c r="N3" s="45" t="s">
        <v>243</v>
      </c>
      <c r="O3" s="45"/>
      <c r="P3" s="45"/>
      <c r="Q3" s="45" t="s">
        <v>244</v>
      </c>
      <c r="R3" s="45" t="s">
        <v>245</v>
      </c>
    </row>
    <row r="4" spans="1:18" s="38" customFormat="1" ht="90" customHeight="1">
      <c r="A4" s="45" t="s">
        <v>100</v>
      </c>
      <c r="B4" s="45" t="s">
        <v>101</v>
      </c>
      <c r="C4" s="45"/>
      <c r="D4" s="45" t="s">
        <v>12</v>
      </c>
      <c r="E4" s="45" t="s">
        <v>246</v>
      </c>
      <c r="F4" s="45" t="s">
        <v>247</v>
      </c>
      <c r="G4" s="45" t="s">
        <v>248</v>
      </c>
      <c r="H4" s="45" t="s">
        <v>249</v>
      </c>
      <c r="I4" s="45"/>
      <c r="J4" s="45"/>
      <c r="K4" s="45"/>
      <c r="L4" s="45"/>
      <c r="M4" s="45"/>
      <c r="N4" s="45" t="s">
        <v>250</v>
      </c>
      <c r="O4" s="45" t="s">
        <v>251</v>
      </c>
      <c r="P4" s="45" t="s">
        <v>252</v>
      </c>
      <c r="Q4" s="45"/>
      <c r="R4" s="45"/>
    </row>
    <row r="5" spans="1:18" s="40" customFormat="1" ht="19.5" customHeight="1">
      <c r="A5" s="46" t="s">
        <v>63</v>
      </c>
      <c r="B5" s="46" t="s">
        <v>63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/>
      <c r="J5" s="46">
        <v>7</v>
      </c>
      <c r="K5" s="46">
        <v>8</v>
      </c>
      <c r="L5" s="46">
        <v>9</v>
      </c>
      <c r="M5" s="46">
        <v>10</v>
      </c>
      <c r="N5" s="46">
        <v>11</v>
      </c>
      <c r="O5" s="46">
        <v>12</v>
      </c>
      <c r="P5" s="46">
        <v>13</v>
      </c>
      <c r="Q5" s="46">
        <v>14</v>
      </c>
      <c r="R5" s="46">
        <v>15</v>
      </c>
    </row>
    <row r="6" spans="1:18" s="38" customFormat="1" ht="24" customHeight="1">
      <c r="A6" s="47"/>
      <c r="B6" s="47"/>
      <c r="C6" s="47">
        <f>I6+J6+K6+L6+M6+N6+Q6+R6</f>
        <v>133683</v>
      </c>
      <c r="D6" s="47">
        <f>E6+F6</f>
        <v>133683</v>
      </c>
      <c r="E6" s="47">
        <f>I6</f>
        <v>133683</v>
      </c>
      <c r="F6" s="47"/>
      <c r="G6" s="47"/>
      <c r="H6" s="47"/>
      <c r="I6" s="47">
        <f>I7+I10+I16+I21+I24</f>
        <v>133683</v>
      </c>
      <c r="J6" s="47"/>
      <c r="K6" s="47"/>
      <c r="L6" s="47"/>
      <c r="M6" s="47"/>
      <c r="N6" s="47"/>
      <c r="O6" s="47"/>
      <c r="P6" s="47"/>
      <c r="Q6" s="47"/>
      <c r="R6" s="47"/>
    </row>
    <row r="7" spans="1:18" ht="24" customHeight="1">
      <c r="A7" s="14">
        <v>201</v>
      </c>
      <c r="B7" s="15" t="s">
        <v>65</v>
      </c>
      <c r="C7" s="47">
        <f aca="true" t="shared" si="0" ref="C7:C26">I7+J7+K7+L7+M7+N7+Q7+R7</f>
        <v>88036</v>
      </c>
      <c r="D7" s="47">
        <f aca="true" t="shared" si="1" ref="D7:D26">E7+F7</f>
        <v>88036</v>
      </c>
      <c r="E7" s="16">
        <v>88036</v>
      </c>
      <c r="F7" s="22"/>
      <c r="G7" s="22"/>
      <c r="H7" s="22"/>
      <c r="I7" s="16">
        <v>88036</v>
      </c>
      <c r="J7" s="22"/>
      <c r="K7" s="22"/>
      <c r="L7" s="22"/>
      <c r="M7" s="22"/>
      <c r="N7" s="22"/>
      <c r="O7" s="22"/>
      <c r="P7" s="22"/>
      <c r="Q7" s="22"/>
      <c r="R7" s="22"/>
    </row>
    <row r="8" spans="1:18" ht="24" customHeight="1">
      <c r="A8" s="18" t="s">
        <v>66</v>
      </c>
      <c r="B8" s="19" t="s">
        <v>67</v>
      </c>
      <c r="C8" s="47">
        <f t="shared" si="0"/>
        <v>88036</v>
      </c>
      <c r="D8" s="47">
        <f t="shared" si="1"/>
        <v>88036</v>
      </c>
      <c r="E8" s="16">
        <v>88036</v>
      </c>
      <c r="F8" s="22"/>
      <c r="G8" s="22"/>
      <c r="H8" s="22"/>
      <c r="I8" s="16">
        <v>88036</v>
      </c>
      <c r="J8" s="22"/>
      <c r="K8" s="22"/>
      <c r="L8" s="22"/>
      <c r="M8" s="22"/>
      <c r="N8" s="22"/>
      <c r="O8" s="22"/>
      <c r="P8" s="22"/>
      <c r="Q8" s="22"/>
      <c r="R8" s="22"/>
    </row>
    <row r="9" spans="1:18" ht="24" customHeight="1">
      <c r="A9" s="20">
        <v>2013601</v>
      </c>
      <c r="B9" s="21" t="s">
        <v>68</v>
      </c>
      <c r="C9" s="47">
        <f t="shared" si="0"/>
        <v>88036</v>
      </c>
      <c r="D9" s="47">
        <f t="shared" si="1"/>
        <v>88036</v>
      </c>
      <c r="E9" s="22">
        <v>88036</v>
      </c>
      <c r="F9" s="22"/>
      <c r="G9" s="22"/>
      <c r="H9" s="22"/>
      <c r="I9" s="22">
        <v>88036</v>
      </c>
      <c r="J9" s="22"/>
      <c r="K9" s="22"/>
      <c r="L9" s="22"/>
      <c r="M9" s="22"/>
      <c r="N9" s="22"/>
      <c r="O9" s="22"/>
      <c r="P9" s="22"/>
      <c r="Q9" s="22"/>
      <c r="R9" s="22"/>
    </row>
    <row r="10" spans="1:18" ht="24" customHeight="1">
      <c r="A10" s="18" t="s">
        <v>69</v>
      </c>
      <c r="B10" s="23" t="s">
        <v>70</v>
      </c>
      <c r="C10" s="47">
        <f t="shared" si="0"/>
        <v>11933</v>
      </c>
      <c r="D10" s="47">
        <f t="shared" si="1"/>
        <v>11933</v>
      </c>
      <c r="E10" s="22">
        <v>11933</v>
      </c>
      <c r="F10" s="22"/>
      <c r="G10" s="22"/>
      <c r="H10" s="22"/>
      <c r="I10" s="22">
        <v>11933</v>
      </c>
      <c r="J10" s="22"/>
      <c r="K10" s="22"/>
      <c r="L10" s="22"/>
      <c r="M10" s="22"/>
      <c r="N10" s="22"/>
      <c r="O10" s="22"/>
      <c r="P10" s="22"/>
      <c r="Q10" s="22"/>
      <c r="R10" s="22"/>
    </row>
    <row r="11" spans="1:18" ht="24" customHeight="1">
      <c r="A11" s="18" t="s">
        <v>71</v>
      </c>
      <c r="B11" s="15" t="s">
        <v>72</v>
      </c>
      <c r="C11" s="47">
        <f t="shared" si="0"/>
        <v>11642</v>
      </c>
      <c r="D11" s="47">
        <f t="shared" si="1"/>
        <v>11642</v>
      </c>
      <c r="E11" s="22">
        <v>11642</v>
      </c>
      <c r="F11" s="22"/>
      <c r="G11" s="22"/>
      <c r="H11" s="22"/>
      <c r="I11" s="22">
        <v>11642</v>
      </c>
      <c r="J11" s="22"/>
      <c r="K11" s="22"/>
      <c r="L11" s="22"/>
      <c r="M11" s="22"/>
      <c r="N11" s="22"/>
      <c r="O11" s="22"/>
      <c r="P11" s="22"/>
      <c r="Q11" s="22"/>
      <c r="R11" s="22"/>
    </row>
    <row r="12" spans="1:18" ht="24" customHeight="1">
      <c r="A12" s="20">
        <v>2080505</v>
      </c>
      <c r="B12" s="24" t="s">
        <v>73</v>
      </c>
      <c r="C12" s="47">
        <f t="shared" si="0"/>
        <v>11642</v>
      </c>
      <c r="D12" s="47">
        <f t="shared" si="1"/>
        <v>11642</v>
      </c>
      <c r="E12" s="22">
        <v>11642</v>
      </c>
      <c r="F12" s="22"/>
      <c r="G12" s="22"/>
      <c r="H12" s="22"/>
      <c r="I12" s="22">
        <v>11642</v>
      </c>
      <c r="J12" s="22"/>
      <c r="K12" s="22"/>
      <c r="L12" s="22"/>
      <c r="M12" s="22"/>
      <c r="N12" s="22"/>
      <c r="O12" s="22"/>
      <c r="P12" s="22"/>
      <c r="Q12" s="22"/>
      <c r="R12" s="22"/>
    </row>
    <row r="13" spans="1:18" ht="24" customHeight="1">
      <c r="A13" s="25" t="s">
        <v>74</v>
      </c>
      <c r="B13" s="15" t="s">
        <v>75</v>
      </c>
      <c r="C13" s="47">
        <f t="shared" si="0"/>
        <v>291</v>
      </c>
      <c r="D13" s="47">
        <f t="shared" si="1"/>
        <v>291</v>
      </c>
      <c r="E13" s="22">
        <v>291</v>
      </c>
      <c r="F13" s="22"/>
      <c r="G13" s="22"/>
      <c r="H13" s="22"/>
      <c r="I13" s="22">
        <v>291</v>
      </c>
      <c r="J13" s="22"/>
      <c r="K13" s="22"/>
      <c r="L13" s="22"/>
      <c r="M13" s="22"/>
      <c r="N13" s="22"/>
      <c r="O13" s="22"/>
      <c r="P13" s="22"/>
      <c r="Q13" s="22"/>
      <c r="R13" s="22"/>
    </row>
    <row r="14" spans="1:18" ht="24" customHeight="1">
      <c r="A14" s="20">
        <v>2082702</v>
      </c>
      <c r="B14" s="24" t="s">
        <v>76</v>
      </c>
      <c r="C14" s="47">
        <f t="shared" si="0"/>
        <v>116</v>
      </c>
      <c r="D14" s="47">
        <f t="shared" si="1"/>
        <v>116</v>
      </c>
      <c r="E14" s="22">
        <v>116</v>
      </c>
      <c r="F14" s="22"/>
      <c r="G14" s="22"/>
      <c r="H14" s="22"/>
      <c r="I14" s="22">
        <v>116</v>
      </c>
      <c r="J14" s="22"/>
      <c r="K14" s="22"/>
      <c r="L14" s="22"/>
      <c r="M14" s="22"/>
      <c r="N14" s="22"/>
      <c r="O14" s="22"/>
      <c r="P14" s="22"/>
      <c r="Q14" s="22"/>
      <c r="R14" s="22"/>
    </row>
    <row r="15" spans="1:18" ht="24" customHeight="1">
      <c r="A15" s="26">
        <v>2082703</v>
      </c>
      <c r="B15" s="27" t="s">
        <v>77</v>
      </c>
      <c r="C15" s="47">
        <f t="shared" si="0"/>
        <v>175</v>
      </c>
      <c r="D15" s="47">
        <f t="shared" si="1"/>
        <v>175</v>
      </c>
      <c r="E15" s="30">
        <v>175</v>
      </c>
      <c r="F15" s="30"/>
      <c r="G15" s="30"/>
      <c r="H15" s="30"/>
      <c r="I15" s="30">
        <v>175</v>
      </c>
      <c r="J15" s="30"/>
      <c r="K15" s="30"/>
      <c r="L15" s="30"/>
      <c r="M15" s="30"/>
      <c r="N15" s="30"/>
      <c r="O15" s="30"/>
      <c r="P15" s="30"/>
      <c r="Q15" s="30"/>
      <c r="R15" s="30"/>
    </row>
    <row r="16" spans="1:18" ht="24" customHeight="1">
      <c r="A16" s="18" t="s">
        <v>78</v>
      </c>
      <c r="B16" s="32" t="s">
        <v>79</v>
      </c>
      <c r="C16" s="47">
        <f t="shared" si="0"/>
        <v>6171</v>
      </c>
      <c r="D16" s="47">
        <f t="shared" si="1"/>
        <v>6171</v>
      </c>
      <c r="E16" s="22">
        <v>6171</v>
      </c>
      <c r="F16" s="48"/>
      <c r="G16" s="48"/>
      <c r="H16" s="48"/>
      <c r="I16" s="22">
        <v>6171</v>
      </c>
      <c r="J16" s="48"/>
      <c r="K16" s="48"/>
      <c r="L16" s="48"/>
      <c r="M16" s="48"/>
      <c r="N16" s="48"/>
      <c r="O16" s="48"/>
      <c r="P16" s="48"/>
      <c r="Q16" s="48"/>
      <c r="R16" s="48"/>
    </row>
    <row r="17" spans="1:18" ht="24" customHeight="1">
      <c r="A17" s="18" t="s">
        <v>80</v>
      </c>
      <c r="B17" s="32" t="s">
        <v>81</v>
      </c>
      <c r="C17" s="47">
        <f t="shared" si="0"/>
        <v>6171</v>
      </c>
      <c r="D17" s="47">
        <f t="shared" si="1"/>
        <v>6171</v>
      </c>
      <c r="E17" s="22">
        <v>6171</v>
      </c>
      <c r="F17" s="48"/>
      <c r="G17" s="48"/>
      <c r="H17" s="48"/>
      <c r="I17" s="22">
        <v>6171</v>
      </c>
      <c r="J17" s="48"/>
      <c r="K17" s="48"/>
      <c r="L17" s="48"/>
      <c r="M17" s="48"/>
      <c r="N17" s="48"/>
      <c r="O17" s="48"/>
      <c r="P17" s="48"/>
      <c r="Q17" s="48"/>
      <c r="R17" s="48"/>
    </row>
    <row r="18" spans="1:18" ht="24" customHeight="1">
      <c r="A18" s="29">
        <v>2101101</v>
      </c>
      <c r="B18" s="24" t="s">
        <v>82</v>
      </c>
      <c r="C18" s="47">
        <f t="shared" si="0"/>
        <v>4657</v>
      </c>
      <c r="D18" s="47">
        <f t="shared" si="1"/>
        <v>4657</v>
      </c>
      <c r="E18" s="22">
        <v>4657</v>
      </c>
      <c r="F18" s="48"/>
      <c r="G18" s="48"/>
      <c r="H18" s="48"/>
      <c r="I18" s="22">
        <v>4657</v>
      </c>
      <c r="J18" s="48"/>
      <c r="K18" s="48"/>
      <c r="L18" s="48"/>
      <c r="M18" s="48"/>
      <c r="N18" s="48"/>
      <c r="O18" s="48"/>
      <c r="P18" s="48"/>
      <c r="Q18" s="48"/>
      <c r="R18" s="48"/>
    </row>
    <row r="19" spans="1:18" ht="24" customHeight="1">
      <c r="A19" s="29">
        <v>2101103</v>
      </c>
      <c r="B19" s="24" t="s">
        <v>83</v>
      </c>
      <c r="C19" s="47">
        <f t="shared" si="0"/>
        <v>1164</v>
      </c>
      <c r="D19" s="47">
        <f t="shared" si="1"/>
        <v>1164</v>
      </c>
      <c r="E19" s="22">
        <v>1164</v>
      </c>
      <c r="F19" s="48"/>
      <c r="G19" s="48"/>
      <c r="H19" s="48"/>
      <c r="I19" s="22">
        <v>1164</v>
      </c>
      <c r="J19" s="48"/>
      <c r="K19" s="48"/>
      <c r="L19" s="48"/>
      <c r="M19" s="48"/>
      <c r="N19" s="48"/>
      <c r="O19" s="48"/>
      <c r="P19" s="48"/>
      <c r="Q19" s="48"/>
      <c r="R19" s="48"/>
    </row>
    <row r="20" spans="1:18" ht="24" customHeight="1">
      <c r="A20" s="29">
        <v>2101199</v>
      </c>
      <c r="B20" s="33" t="s">
        <v>84</v>
      </c>
      <c r="C20" s="47">
        <f t="shared" si="0"/>
        <v>350</v>
      </c>
      <c r="D20" s="47">
        <f t="shared" si="1"/>
        <v>350</v>
      </c>
      <c r="E20" s="22">
        <v>350</v>
      </c>
      <c r="F20" s="48"/>
      <c r="G20" s="48"/>
      <c r="H20" s="48"/>
      <c r="I20" s="22">
        <v>350</v>
      </c>
      <c r="J20" s="48"/>
      <c r="K20" s="48"/>
      <c r="L20" s="48"/>
      <c r="M20" s="48"/>
      <c r="N20" s="48"/>
      <c r="O20" s="48"/>
      <c r="P20" s="48"/>
      <c r="Q20" s="48"/>
      <c r="R20" s="48"/>
    </row>
    <row r="21" spans="1:18" ht="24" customHeight="1">
      <c r="A21" s="18" t="s">
        <v>85</v>
      </c>
      <c r="B21" s="32" t="s">
        <v>86</v>
      </c>
      <c r="C21" s="47">
        <f t="shared" si="0"/>
        <v>7543</v>
      </c>
      <c r="D21" s="47">
        <f t="shared" si="1"/>
        <v>7543</v>
      </c>
      <c r="E21" s="22">
        <v>7543</v>
      </c>
      <c r="F21" s="48"/>
      <c r="G21" s="48"/>
      <c r="H21" s="48"/>
      <c r="I21" s="22">
        <v>7543</v>
      </c>
      <c r="J21" s="48"/>
      <c r="K21" s="48"/>
      <c r="L21" s="48"/>
      <c r="M21" s="48"/>
      <c r="N21" s="48"/>
      <c r="O21" s="48"/>
      <c r="P21" s="48"/>
      <c r="Q21" s="48"/>
      <c r="R21" s="48"/>
    </row>
    <row r="22" spans="1:18" ht="24" customHeight="1">
      <c r="A22" s="18" t="s">
        <v>87</v>
      </c>
      <c r="B22" s="32" t="s">
        <v>88</v>
      </c>
      <c r="C22" s="47">
        <f t="shared" si="0"/>
        <v>7543</v>
      </c>
      <c r="D22" s="47">
        <f t="shared" si="1"/>
        <v>7543</v>
      </c>
      <c r="E22" s="22">
        <v>7543</v>
      </c>
      <c r="F22" s="48"/>
      <c r="G22" s="48"/>
      <c r="H22" s="48"/>
      <c r="I22" s="22">
        <v>7543</v>
      </c>
      <c r="J22" s="48"/>
      <c r="K22" s="48"/>
      <c r="L22" s="48"/>
      <c r="M22" s="48"/>
      <c r="N22" s="48"/>
      <c r="O22" s="48"/>
      <c r="P22" s="48"/>
      <c r="Q22" s="48"/>
      <c r="R22" s="48"/>
    </row>
    <row r="23" spans="1:18" ht="24" customHeight="1">
      <c r="A23" s="29">
        <v>2210201</v>
      </c>
      <c r="B23" s="24" t="s">
        <v>89</v>
      </c>
      <c r="C23" s="47">
        <f t="shared" si="0"/>
        <v>7543</v>
      </c>
      <c r="D23" s="47">
        <f t="shared" si="1"/>
        <v>7543</v>
      </c>
      <c r="E23" s="22">
        <v>7543</v>
      </c>
      <c r="F23" s="48"/>
      <c r="G23" s="48"/>
      <c r="H23" s="48"/>
      <c r="I23" s="22">
        <v>7543</v>
      </c>
      <c r="J23" s="48"/>
      <c r="K23" s="48"/>
      <c r="L23" s="48"/>
      <c r="M23" s="48"/>
      <c r="N23" s="48"/>
      <c r="O23" s="48"/>
      <c r="P23" s="48"/>
      <c r="Q23" s="48"/>
      <c r="R23" s="48"/>
    </row>
    <row r="24" spans="1:18" ht="24" customHeight="1">
      <c r="A24" s="14">
        <v>201</v>
      </c>
      <c r="B24" s="34" t="s">
        <v>65</v>
      </c>
      <c r="C24" s="47">
        <f t="shared" si="0"/>
        <v>20000</v>
      </c>
      <c r="D24" s="47">
        <f t="shared" si="1"/>
        <v>20000</v>
      </c>
      <c r="E24" s="22">
        <v>20000</v>
      </c>
      <c r="F24" s="48"/>
      <c r="G24" s="48"/>
      <c r="H24" s="48"/>
      <c r="I24" s="22">
        <v>20000</v>
      </c>
      <c r="J24" s="48"/>
      <c r="K24" s="48"/>
      <c r="L24" s="48"/>
      <c r="M24" s="48"/>
      <c r="N24" s="48"/>
      <c r="O24" s="48"/>
      <c r="P24" s="48"/>
      <c r="Q24" s="48"/>
      <c r="R24" s="48"/>
    </row>
    <row r="25" spans="1:18" ht="24" customHeight="1">
      <c r="A25" s="18" t="s">
        <v>66</v>
      </c>
      <c r="B25" s="19" t="s">
        <v>67</v>
      </c>
      <c r="C25" s="47">
        <f t="shared" si="0"/>
        <v>20000</v>
      </c>
      <c r="D25" s="47">
        <f t="shared" si="1"/>
        <v>20000</v>
      </c>
      <c r="E25" s="22">
        <v>20000</v>
      </c>
      <c r="F25" s="48"/>
      <c r="G25" s="48"/>
      <c r="H25" s="48"/>
      <c r="I25" s="22">
        <v>20000</v>
      </c>
      <c r="J25" s="48"/>
      <c r="K25" s="48"/>
      <c r="L25" s="48"/>
      <c r="M25" s="48"/>
      <c r="N25" s="48"/>
      <c r="O25" s="48"/>
      <c r="P25" s="48"/>
      <c r="Q25" s="48"/>
      <c r="R25" s="48"/>
    </row>
    <row r="26" spans="1:18" ht="24" customHeight="1">
      <c r="A26" s="35">
        <v>2013602</v>
      </c>
      <c r="B26" s="24" t="s">
        <v>90</v>
      </c>
      <c r="C26" s="47">
        <f t="shared" si="0"/>
        <v>20000</v>
      </c>
      <c r="D26" s="47">
        <f t="shared" si="1"/>
        <v>20000</v>
      </c>
      <c r="E26" s="22">
        <v>20000</v>
      </c>
      <c r="F26" s="48"/>
      <c r="G26" s="48"/>
      <c r="H26" s="48"/>
      <c r="I26" s="22">
        <v>20000</v>
      </c>
      <c r="J26" s="48"/>
      <c r="K26" s="48"/>
      <c r="L26" s="48"/>
      <c r="M26" s="48"/>
      <c r="N26" s="48"/>
      <c r="O26" s="48"/>
      <c r="P26" s="48"/>
      <c r="Q26" s="48"/>
      <c r="R26" s="48"/>
    </row>
  </sheetData>
  <sheetProtection/>
  <mergeCells count="14">
    <mergeCell ref="A1:R1"/>
    <mergeCell ref="A2:R2"/>
    <mergeCell ref="A3:B3"/>
    <mergeCell ref="D3:F3"/>
    <mergeCell ref="G3:H3"/>
    <mergeCell ref="N3:P3"/>
    <mergeCell ref="C3:C4"/>
    <mergeCell ref="I3:I4"/>
    <mergeCell ref="J3:J4"/>
    <mergeCell ref="K3:K4"/>
    <mergeCell ref="L3:L4"/>
    <mergeCell ref="M3:M4"/>
    <mergeCell ref="Q3:Q4"/>
    <mergeCell ref="R3:R4"/>
  </mergeCells>
  <printOptions horizontalCentered="1"/>
  <pageMargins left="0.16" right="0.16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A6" sqref="A6:IV26"/>
    </sheetView>
  </sheetViews>
  <sheetFormatPr defaultColWidth="9.140625" defaultRowHeight="12.75" customHeight="1"/>
  <cols>
    <col min="1" max="1" width="12.28125" style="1" customWidth="1"/>
    <col min="2" max="2" width="26.7109375" style="1" customWidth="1"/>
    <col min="3" max="7" width="9.7109375" style="1" customWidth="1"/>
    <col min="8" max="8" width="10.7109375" style="1" customWidth="1"/>
    <col min="9" max="11" width="9.7109375" style="1" customWidth="1"/>
    <col min="12" max="12" width="9.140625" style="1" customWidth="1"/>
  </cols>
  <sheetData>
    <row r="1" spans="1:11" s="1" customFormat="1" ht="27" customHeight="1">
      <c r="A1" s="5" t="s">
        <v>253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2" customFormat="1" ht="18" customHeight="1">
      <c r="A2" s="7" t="s">
        <v>1</v>
      </c>
      <c r="B2" s="1"/>
      <c r="C2" s="1"/>
      <c r="D2" s="1"/>
      <c r="E2" s="8"/>
      <c r="F2" s="8"/>
      <c r="G2" s="8"/>
      <c r="H2" s="8"/>
      <c r="I2" s="8"/>
      <c r="J2" s="8"/>
      <c r="K2" s="36" t="s">
        <v>2</v>
      </c>
    </row>
    <row r="3" spans="1:11" s="1" customFormat="1" ht="15" customHeight="1">
      <c r="A3" s="9" t="s">
        <v>50</v>
      </c>
      <c r="B3" s="9"/>
      <c r="C3" s="9" t="s">
        <v>64</v>
      </c>
      <c r="D3" s="10" t="s">
        <v>238</v>
      </c>
      <c r="E3" s="10" t="s">
        <v>254</v>
      </c>
      <c r="F3" s="10" t="s">
        <v>255</v>
      </c>
      <c r="G3" s="9" t="s">
        <v>256</v>
      </c>
      <c r="H3" s="9" t="s">
        <v>257</v>
      </c>
      <c r="I3" s="9" t="s">
        <v>258</v>
      </c>
      <c r="J3" s="9" t="s">
        <v>259</v>
      </c>
      <c r="K3" s="9" t="s">
        <v>260</v>
      </c>
    </row>
    <row r="4" spans="1:11" s="1" customFormat="1" ht="21" customHeight="1">
      <c r="A4" s="9" t="s">
        <v>100</v>
      </c>
      <c r="B4" s="9" t="s">
        <v>261</v>
      </c>
      <c r="C4" s="9"/>
      <c r="D4" s="10"/>
      <c r="E4" s="10"/>
      <c r="F4" s="10"/>
      <c r="G4" s="10"/>
      <c r="H4" s="10"/>
      <c r="I4" s="9"/>
      <c r="J4" s="9"/>
      <c r="K4" s="9"/>
    </row>
    <row r="5" spans="1:11" s="3" customFormat="1" ht="12.75" customHeight="1">
      <c r="A5" s="11" t="s">
        <v>63</v>
      </c>
      <c r="B5" s="11" t="s">
        <v>63</v>
      </c>
      <c r="C5" s="11">
        <v>1</v>
      </c>
      <c r="D5" s="11">
        <v>2</v>
      </c>
      <c r="E5" s="11">
        <v>3</v>
      </c>
      <c r="F5" s="11">
        <v>4</v>
      </c>
      <c r="G5" s="11">
        <v>5</v>
      </c>
      <c r="H5" s="11">
        <v>6</v>
      </c>
      <c r="I5" s="11">
        <v>7</v>
      </c>
      <c r="J5" s="11">
        <v>8</v>
      </c>
      <c r="K5" s="11">
        <v>9</v>
      </c>
    </row>
    <row r="6" spans="1:11" s="1" customFormat="1" ht="16.5" customHeight="1">
      <c r="A6" s="12"/>
      <c r="B6" s="12"/>
      <c r="C6" s="13">
        <f>D6+E6+F6+G6+H6+I6+J6+K6</f>
        <v>133683</v>
      </c>
      <c r="D6" s="13">
        <f>D7+D10+D16+D21+D24</f>
        <v>133683</v>
      </c>
      <c r="E6" s="13"/>
      <c r="F6" s="13"/>
      <c r="G6" s="13"/>
      <c r="H6" s="13"/>
      <c r="I6" s="13"/>
      <c r="J6" s="13"/>
      <c r="K6" s="13"/>
    </row>
    <row r="7" spans="1:12" s="4" customFormat="1" ht="16.5" customHeight="1">
      <c r="A7" s="14">
        <v>201</v>
      </c>
      <c r="B7" s="15" t="s">
        <v>65</v>
      </c>
      <c r="C7" s="13">
        <f aca="true" t="shared" si="0" ref="C7:C26">D7+E7+F7+G7+H7+I7+J7+K7</f>
        <v>88036</v>
      </c>
      <c r="D7" s="16">
        <v>88036</v>
      </c>
      <c r="E7" s="17"/>
      <c r="F7" s="17"/>
      <c r="G7" s="17"/>
      <c r="H7" s="17"/>
      <c r="I7" s="17"/>
      <c r="J7" s="17"/>
      <c r="K7" s="17"/>
      <c r="L7" s="37"/>
    </row>
    <row r="8" spans="1:12" s="4" customFormat="1" ht="16.5" customHeight="1">
      <c r="A8" s="18" t="s">
        <v>66</v>
      </c>
      <c r="B8" s="19" t="s">
        <v>67</v>
      </c>
      <c r="C8" s="13">
        <f t="shared" si="0"/>
        <v>88036</v>
      </c>
      <c r="D8" s="16">
        <v>88036</v>
      </c>
      <c r="E8" s="17"/>
      <c r="F8" s="17"/>
      <c r="G8" s="17"/>
      <c r="H8" s="17"/>
      <c r="I8" s="17"/>
      <c r="J8" s="17"/>
      <c r="K8" s="17"/>
      <c r="L8" s="37"/>
    </row>
    <row r="9" spans="1:12" s="4" customFormat="1" ht="16.5" customHeight="1">
      <c r="A9" s="20">
        <v>2013601</v>
      </c>
      <c r="B9" s="21" t="s">
        <v>68</v>
      </c>
      <c r="C9" s="13">
        <f t="shared" si="0"/>
        <v>88036</v>
      </c>
      <c r="D9" s="22">
        <v>88036</v>
      </c>
      <c r="E9" s="17"/>
      <c r="F9" s="17"/>
      <c r="G9" s="17"/>
      <c r="H9" s="17"/>
      <c r="I9" s="17"/>
      <c r="J9" s="17"/>
      <c r="K9" s="17"/>
      <c r="L9" s="37"/>
    </row>
    <row r="10" spans="1:12" s="4" customFormat="1" ht="16.5" customHeight="1">
      <c r="A10" s="18" t="s">
        <v>69</v>
      </c>
      <c r="B10" s="23" t="s">
        <v>70</v>
      </c>
      <c r="C10" s="13">
        <f t="shared" si="0"/>
        <v>11933</v>
      </c>
      <c r="D10" s="22">
        <v>11933</v>
      </c>
      <c r="E10" s="17"/>
      <c r="F10" s="17"/>
      <c r="G10" s="17"/>
      <c r="H10" s="17"/>
      <c r="I10" s="17"/>
      <c r="J10" s="17"/>
      <c r="K10" s="17"/>
      <c r="L10" s="37"/>
    </row>
    <row r="11" spans="1:12" s="4" customFormat="1" ht="16.5" customHeight="1">
      <c r="A11" s="18" t="s">
        <v>71</v>
      </c>
      <c r="B11" s="15" t="s">
        <v>72</v>
      </c>
      <c r="C11" s="13">
        <f t="shared" si="0"/>
        <v>11642</v>
      </c>
      <c r="D11" s="22">
        <v>11642</v>
      </c>
      <c r="E11" s="17"/>
      <c r="F11" s="17"/>
      <c r="G11" s="17"/>
      <c r="H11" s="17"/>
      <c r="I11" s="17"/>
      <c r="J11" s="17"/>
      <c r="K11" s="17"/>
      <c r="L11" s="37"/>
    </row>
    <row r="12" spans="1:12" s="4" customFormat="1" ht="16.5" customHeight="1">
      <c r="A12" s="20">
        <v>2080505</v>
      </c>
      <c r="B12" s="24" t="s">
        <v>73</v>
      </c>
      <c r="C12" s="13">
        <f t="shared" si="0"/>
        <v>11642</v>
      </c>
      <c r="D12" s="22">
        <v>11642</v>
      </c>
      <c r="E12" s="17"/>
      <c r="F12" s="17"/>
      <c r="G12" s="17"/>
      <c r="H12" s="17"/>
      <c r="I12" s="17"/>
      <c r="J12" s="17"/>
      <c r="K12" s="17"/>
      <c r="L12" s="37"/>
    </row>
    <row r="13" spans="1:12" s="4" customFormat="1" ht="16.5" customHeight="1">
      <c r="A13" s="25" t="s">
        <v>74</v>
      </c>
      <c r="B13" s="15" t="s">
        <v>75</v>
      </c>
      <c r="C13" s="13">
        <f t="shared" si="0"/>
        <v>291</v>
      </c>
      <c r="D13" s="22">
        <v>291</v>
      </c>
      <c r="E13" s="17"/>
      <c r="F13" s="17"/>
      <c r="G13" s="17"/>
      <c r="H13" s="17"/>
      <c r="I13" s="17"/>
      <c r="J13" s="17"/>
      <c r="K13" s="17"/>
      <c r="L13" s="37"/>
    </row>
    <row r="14" spans="1:12" s="4" customFormat="1" ht="16.5" customHeight="1">
      <c r="A14" s="26">
        <v>2082702</v>
      </c>
      <c r="B14" s="27" t="s">
        <v>76</v>
      </c>
      <c r="C14" s="13">
        <f t="shared" si="0"/>
        <v>116</v>
      </c>
      <c r="D14" s="22">
        <v>116</v>
      </c>
      <c r="E14" s="28"/>
      <c r="F14" s="28"/>
      <c r="G14" s="28"/>
      <c r="H14" s="28"/>
      <c r="I14" s="28"/>
      <c r="J14" s="28"/>
      <c r="K14" s="28"/>
      <c r="L14" s="37"/>
    </row>
    <row r="15" spans="1:11" ht="16.5" customHeight="1">
      <c r="A15" s="29">
        <v>2082703</v>
      </c>
      <c r="B15" s="24" t="s">
        <v>77</v>
      </c>
      <c r="C15" s="13">
        <f t="shared" si="0"/>
        <v>175</v>
      </c>
      <c r="D15" s="30">
        <v>175</v>
      </c>
      <c r="E15" s="31"/>
      <c r="F15" s="31"/>
      <c r="G15" s="31"/>
      <c r="H15" s="31"/>
      <c r="I15" s="31"/>
      <c r="J15" s="31"/>
      <c r="K15" s="31"/>
    </row>
    <row r="16" spans="1:11" ht="16.5" customHeight="1">
      <c r="A16" s="18" t="s">
        <v>78</v>
      </c>
      <c r="B16" s="32" t="s">
        <v>79</v>
      </c>
      <c r="C16" s="13">
        <f t="shared" si="0"/>
        <v>6171</v>
      </c>
      <c r="D16" s="22">
        <v>6171</v>
      </c>
      <c r="E16" s="31"/>
      <c r="F16" s="31"/>
      <c r="G16" s="31"/>
      <c r="H16" s="31"/>
      <c r="I16" s="31"/>
      <c r="J16" s="31"/>
      <c r="K16" s="31"/>
    </row>
    <row r="17" spans="1:11" ht="16.5" customHeight="1">
      <c r="A17" s="18" t="s">
        <v>80</v>
      </c>
      <c r="B17" s="32" t="s">
        <v>81</v>
      </c>
      <c r="C17" s="13">
        <f t="shared" si="0"/>
        <v>6171</v>
      </c>
      <c r="D17" s="22">
        <v>6171</v>
      </c>
      <c r="E17" s="31"/>
      <c r="F17" s="31"/>
      <c r="G17" s="31"/>
      <c r="H17" s="31"/>
      <c r="I17" s="31"/>
      <c r="J17" s="31"/>
      <c r="K17" s="31"/>
    </row>
    <row r="18" spans="1:11" ht="16.5" customHeight="1">
      <c r="A18" s="29">
        <v>2101101</v>
      </c>
      <c r="B18" s="24" t="s">
        <v>82</v>
      </c>
      <c r="C18" s="13">
        <f t="shared" si="0"/>
        <v>4657</v>
      </c>
      <c r="D18" s="22">
        <v>4657</v>
      </c>
      <c r="E18" s="31"/>
      <c r="F18" s="31"/>
      <c r="G18" s="31"/>
      <c r="H18" s="31"/>
      <c r="I18" s="31"/>
      <c r="J18" s="31"/>
      <c r="K18" s="31"/>
    </row>
    <row r="19" spans="1:11" ht="16.5" customHeight="1">
      <c r="A19" s="29">
        <v>2101103</v>
      </c>
      <c r="B19" s="24" t="s">
        <v>83</v>
      </c>
      <c r="C19" s="13">
        <f t="shared" si="0"/>
        <v>1164</v>
      </c>
      <c r="D19" s="22">
        <v>1164</v>
      </c>
      <c r="E19" s="31"/>
      <c r="F19" s="31"/>
      <c r="G19" s="31"/>
      <c r="H19" s="31"/>
      <c r="I19" s="31"/>
      <c r="J19" s="31"/>
      <c r="K19" s="31"/>
    </row>
    <row r="20" spans="1:11" ht="16.5" customHeight="1">
      <c r="A20" s="29">
        <v>2101199</v>
      </c>
      <c r="B20" s="33" t="s">
        <v>84</v>
      </c>
      <c r="C20" s="13">
        <f t="shared" si="0"/>
        <v>350</v>
      </c>
      <c r="D20" s="22">
        <v>350</v>
      </c>
      <c r="E20" s="31"/>
      <c r="F20" s="31"/>
      <c r="G20" s="31"/>
      <c r="H20" s="31"/>
      <c r="I20" s="31"/>
      <c r="J20" s="31"/>
      <c r="K20" s="31"/>
    </row>
    <row r="21" spans="1:11" ht="16.5" customHeight="1">
      <c r="A21" s="18" t="s">
        <v>85</v>
      </c>
      <c r="B21" s="32" t="s">
        <v>86</v>
      </c>
      <c r="C21" s="13">
        <f t="shared" si="0"/>
        <v>7543</v>
      </c>
      <c r="D21" s="22">
        <v>7543</v>
      </c>
      <c r="E21" s="31"/>
      <c r="F21" s="31"/>
      <c r="G21" s="31"/>
      <c r="H21" s="31"/>
      <c r="I21" s="31"/>
      <c r="J21" s="31"/>
      <c r="K21" s="31"/>
    </row>
    <row r="22" spans="1:11" ht="16.5" customHeight="1">
      <c r="A22" s="18" t="s">
        <v>87</v>
      </c>
      <c r="B22" s="32" t="s">
        <v>88</v>
      </c>
      <c r="C22" s="13">
        <f t="shared" si="0"/>
        <v>7543</v>
      </c>
      <c r="D22" s="22">
        <v>7543</v>
      </c>
      <c r="E22" s="31"/>
      <c r="F22" s="31"/>
      <c r="G22" s="31"/>
      <c r="H22" s="31"/>
      <c r="I22" s="31"/>
      <c r="J22" s="31"/>
      <c r="K22" s="31"/>
    </row>
    <row r="23" spans="1:11" ht="16.5" customHeight="1">
      <c r="A23" s="29">
        <v>2210201</v>
      </c>
      <c r="B23" s="24" t="s">
        <v>89</v>
      </c>
      <c r="C23" s="13">
        <f t="shared" si="0"/>
        <v>7543</v>
      </c>
      <c r="D23" s="22">
        <v>7543</v>
      </c>
      <c r="E23" s="31"/>
      <c r="F23" s="31"/>
      <c r="G23" s="31"/>
      <c r="H23" s="31"/>
      <c r="I23" s="31"/>
      <c r="J23" s="31"/>
      <c r="K23" s="31"/>
    </row>
    <row r="24" spans="1:11" ht="16.5" customHeight="1">
      <c r="A24" s="14">
        <v>201</v>
      </c>
      <c r="B24" s="34" t="s">
        <v>65</v>
      </c>
      <c r="C24" s="13">
        <f t="shared" si="0"/>
        <v>20000</v>
      </c>
      <c r="D24" s="22">
        <v>20000</v>
      </c>
      <c r="E24" s="31"/>
      <c r="F24" s="31"/>
      <c r="G24" s="31"/>
      <c r="H24" s="31"/>
      <c r="I24" s="31"/>
      <c r="J24" s="31"/>
      <c r="K24" s="31"/>
    </row>
    <row r="25" spans="1:11" ht="16.5" customHeight="1">
      <c r="A25" s="18" t="s">
        <v>66</v>
      </c>
      <c r="B25" s="19" t="s">
        <v>67</v>
      </c>
      <c r="C25" s="13">
        <f t="shared" si="0"/>
        <v>20000</v>
      </c>
      <c r="D25" s="22">
        <v>20000</v>
      </c>
      <c r="E25" s="31"/>
      <c r="F25" s="31"/>
      <c r="G25" s="31"/>
      <c r="H25" s="31"/>
      <c r="I25" s="31"/>
      <c r="J25" s="31"/>
      <c r="K25" s="31"/>
    </row>
    <row r="26" spans="1:11" ht="16.5" customHeight="1">
      <c r="A26" s="35">
        <v>2013602</v>
      </c>
      <c r="B26" s="24" t="s">
        <v>90</v>
      </c>
      <c r="C26" s="13">
        <f t="shared" si="0"/>
        <v>20000</v>
      </c>
      <c r="D26" s="22">
        <v>20000</v>
      </c>
      <c r="E26" s="31"/>
      <c r="F26" s="31"/>
      <c r="G26" s="31"/>
      <c r="H26" s="31"/>
      <c r="I26" s="31"/>
      <c r="J26" s="31"/>
      <c r="K26" s="31"/>
    </row>
  </sheetData>
  <sheetProtection/>
  <mergeCells count="12">
    <mergeCell ref="A1:K1"/>
    <mergeCell ref="A2:D2"/>
    <mergeCell ref="A3:B3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55" right="0.55" top="0.98" bottom="0.79" header="0.51" footer="0.31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大武口区石炭井办事处</dc:creator>
  <cp:keywords/>
  <dc:description/>
  <cp:lastModifiedBy>HP</cp:lastModifiedBy>
  <dcterms:created xsi:type="dcterms:W3CDTF">2019-01-07T02:49:44Z</dcterms:created>
  <dcterms:modified xsi:type="dcterms:W3CDTF">2019-01-29T02:18:01Z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