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3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部门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3">'表4-一般公共预算基本支出表'!$1:$5</definedName>
    <definedName name="_xlnm.Print_Titles" localSheetId="6">'表7-部门收支预算表'!$1:$3</definedName>
    <definedName name="_xlnm.Print_Titles" localSheetId="8">'表9-部门部门支出预算表'!$1:$5</definedName>
  </definedNames>
  <calcPr fullCalcOnLoad="1"/>
</workbook>
</file>

<file path=xl/sharedStrings.xml><?xml version="1.0" encoding="utf-8"?>
<sst xmlns="http://schemas.openxmlformats.org/spreadsheetml/2006/main" count="449" uniqueCount="265">
  <si>
    <t>大武口区部门财政拨款收支预算总表</t>
  </si>
  <si>
    <t>填报单位名称：石嘴山市第十九小学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</si>
  <si>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</si>
  <si>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</si>
  <si>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</si>
  <si>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</si>
  <si>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</si>
  <si>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</si>
  <si>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</si>
  <si>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</si>
  <si>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</si>
  <si>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</si>
  <si>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</si>
  <si>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</si>
  <si>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</si>
  <si>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</si>
  <si>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</si>
  <si>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</si>
  <si>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</si>
  <si>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</si>
  <si>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</si>
  <si>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</si>
  <si>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</si>
  <si>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</si>
  <si>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</si>
  <si>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</si>
  <si>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</si>
  <si>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</si>
  <si>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</si>
  <si>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</si>
  <si>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</si>
  <si>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</si>
  <si>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</si>
  <si>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</si>
  <si>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</si>
  <si>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</si>
  <si>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</si>
  <si>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</si>
  <si>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</si>
  <si>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</si>
  <si>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</si>
  <si>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</si>
  <si>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</si>
  <si>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</si>
  <si>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</si>
  <si>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</si>
  <si>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</si>
  <si>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</si>
  <si>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大武口区部门财政拨款支出预算总表
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</si>
  <si>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</si>
  <si>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</si>
  <si>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</si>
  <si>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</si>
  <si>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</si>
  <si>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</si>
  <si>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</si>
  <si>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</si>
  <si>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</si>
  <si>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</si>
  <si>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</si>
  <si>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</si>
  <si>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</si>
  <si>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</si>
  <si>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</si>
  <si>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教育支出</t>
  </si>
  <si>
    <t>普通教育</t>
  </si>
  <si>
    <r>
      <t>2</t>
    </r>
    <r>
      <rPr>
        <sz val="9"/>
        <color indexed="8"/>
        <rFont val="宋体"/>
        <family val="0"/>
      </rPr>
      <t>050202</t>
    </r>
  </si>
  <si>
    <t>小学教育</t>
  </si>
  <si>
    <t>社会保障和就业支出</t>
  </si>
  <si>
    <t>行政事业单位离退休</t>
  </si>
  <si>
    <t>2080505</t>
  </si>
  <si>
    <t>机关事业单位基本养老保险缴费支出</t>
  </si>
  <si>
    <t>2080599</t>
  </si>
  <si>
    <t>其他行政事业单位离退休支出</t>
  </si>
  <si>
    <t>财政对其他社会保险基金的补助★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</si>
  <si>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</si>
  <si>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</si>
  <si>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</si>
  <si>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</si>
  <si>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</si>
  <si>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</si>
  <si>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</si>
  <si>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</si>
  <si>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</si>
  <si>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</si>
  <si>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</si>
  <si>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</si>
  <si>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</si>
  <si>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</si>
  <si>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住房保障支出</t>
  </si>
  <si>
    <t>住房改革支出</t>
  </si>
  <si>
    <t>2210201</t>
  </si>
  <si>
    <t>住房公积金</t>
  </si>
  <si>
    <t>2210203</t>
  </si>
  <si>
    <t>购房补贴</t>
  </si>
  <si>
    <t>大武口区部门一般公共预算财政拨款支出表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</si>
  <si>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</si>
  <si>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</si>
  <si>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</si>
  <si>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</si>
  <si>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</si>
  <si>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</si>
  <si>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</si>
  <si>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</si>
  <si>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</si>
  <si>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</si>
  <si>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大武口区部门一般公共预算财政拨款基本支出表</t>
  </si>
  <si>
    <t>填报单位名称：石嘴山市第十九小学                                                                                                                        单位：元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</si>
  <si>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</si>
  <si>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</si>
  <si>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</si>
  <si>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</si>
  <si>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</si>
  <si>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</si>
  <si>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</si>
  <si>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</si>
  <si>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</si>
  <si>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</si>
  <si>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</si>
  <si>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</si>
  <si>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</si>
  <si>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</si>
  <si>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</si>
  <si>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</si>
  <si>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</si>
  <si>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</si>
  <si>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</si>
  <si>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</si>
  <si>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</si>
  <si>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</si>
  <si>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</si>
  <si>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</si>
  <si>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</si>
  <si>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</si>
  <si>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</si>
  <si>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</si>
  <si>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</si>
  <si>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</si>
  <si>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</si>
  <si>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</si>
  <si>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</si>
  <si>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</si>
  <si>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</si>
  <si>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</si>
  <si>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</si>
  <si>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</si>
  <si>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</si>
  <si>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</si>
  <si>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</si>
  <si>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</si>
  <si>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</si>
  <si>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</si>
  <si>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</si>
  <si>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</si>
  <si>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</si>
  <si>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</si>
  <si>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</si>
  <si>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</si>
  <si>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</si>
  <si>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</si>
  <si>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</si>
  <si>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</si>
  <si>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</si>
  <si>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</si>
  <si>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</si>
  <si>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</si>
  <si>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</si>
  <si>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</si>
  <si>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</si>
  <si>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</si>
  <si>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</si>
  <si>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</si>
  <si>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大武口区部门一般公共预算财政拨款“三公”经费支出表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</si>
  <si>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</si>
  <si>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</si>
  <si>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</si>
  <si>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</si>
  <si>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</si>
  <si>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</si>
  <si>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</si>
  <si>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</si>
  <si>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 xml:space="preserve">石嘴山市第十九小学  </t>
  </si>
  <si>
    <t>　　　　大武口区部门政府性基金预算财政拨款支出表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</si>
  <si>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</si>
  <si>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</si>
  <si>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</si>
  <si>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</si>
  <si>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</si>
  <si>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大武口区部门预算收支总表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</si>
  <si>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</si>
  <si>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</si>
  <si>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</si>
  <si>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</si>
  <si>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</si>
  <si>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</si>
  <si>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</si>
  <si>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</si>
  <si>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</si>
  <si>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</si>
  <si>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</si>
  <si>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</si>
  <si>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</si>
  <si>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</si>
  <si>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</si>
  <si>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</si>
  <si>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</si>
  <si>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</si>
  <si>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</si>
  <si>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</si>
  <si>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</si>
  <si>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</si>
  <si>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</si>
  <si>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</si>
  <si>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</si>
  <si>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</si>
  <si>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</si>
  <si>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</si>
  <si>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</si>
  <si>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</si>
  <si>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</si>
  <si>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</si>
  <si>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</si>
  <si>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</si>
  <si>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</si>
  <si>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</si>
  <si>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</si>
  <si>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</si>
  <si>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</si>
  <si>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</si>
  <si>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</si>
  <si>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</si>
  <si>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</si>
  <si>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</si>
  <si>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</si>
  <si>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</si>
  <si>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</si>
  <si>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</si>
  <si>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大武口区部门收入总表</t>
  </si>
  <si>
    <t xml:space="preserve"> 填报单位名称：石嘴山市第十九小学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</si>
  <si>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</si>
  <si>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</si>
  <si>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</si>
  <si>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</si>
  <si>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</si>
  <si>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</si>
  <si>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</si>
  <si>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</si>
  <si>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</si>
  <si>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</si>
  <si>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</si>
  <si>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</si>
  <si>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</si>
  <si>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</si>
  <si>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</si>
  <si>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</si>
  <si>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</si>
  <si>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大武口区部门支出总表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</si>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</sst>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  <numFmt numFmtId="180" formatCode="0_ "/>
    <numFmt numFmtId="181" formatCode="#,##0_ "/>
    <numFmt numFmtId="182" formatCode="0_);[Red]\(0\)"/>
    <numFmt numFmtId="183" formatCode="#,##0;[Red]#,##0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color indexed="8"/>
      <name val="Courier New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0" fillId="0" borderId="4" applyNumberFormat="0" applyFill="0" applyAlignment="0" applyProtection="0"/>
    <xf numFmtId="0" fontId="32" fillId="6" borderId="0" applyNumberFormat="0" applyBorder="0" applyAlignment="0" applyProtection="0"/>
    <xf numFmtId="0" fontId="28" fillId="0" borderId="5" applyNumberFormat="0" applyFill="0" applyAlignment="0" applyProtection="0"/>
    <xf numFmtId="0" fontId="32" fillId="6" borderId="0" applyNumberFormat="0" applyBorder="0" applyAlignment="0" applyProtection="0"/>
    <xf numFmtId="0" fontId="38" fillId="8" borderId="6" applyNumberFormat="0" applyAlignment="0" applyProtection="0"/>
    <xf numFmtId="0" fontId="34" fillId="8" borderId="1" applyNumberFormat="0" applyAlignment="0" applyProtection="0"/>
    <xf numFmtId="0" fontId="29" fillId="9" borderId="7" applyNumberFormat="0" applyAlignment="0" applyProtection="0"/>
    <xf numFmtId="0" fontId="6" fillId="2" borderId="0" applyNumberFormat="0" applyBorder="0" applyAlignment="0" applyProtection="0"/>
    <xf numFmtId="0" fontId="32" fillId="10" borderId="0" applyNumberFormat="0" applyBorder="0" applyAlignment="0" applyProtection="0"/>
    <xf numFmtId="0" fontId="35" fillId="0" borderId="8" applyNumberFormat="0" applyFill="0" applyAlignment="0" applyProtection="0"/>
    <xf numFmtId="0" fontId="40" fillId="0" borderId="9" applyNumberFormat="0" applyFill="0" applyAlignment="0" applyProtection="0"/>
    <xf numFmtId="0" fontId="41" fillId="4" borderId="0" applyNumberFormat="0" applyBorder="0" applyAlignment="0" applyProtection="0"/>
    <xf numFmtId="0" fontId="31" fillId="11" borderId="0" applyNumberFormat="0" applyBorder="0" applyAlignment="0" applyProtection="0"/>
    <xf numFmtId="0" fontId="6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15" borderId="0" applyNumberFormat="0" applyBorder="0" applyAlignment="0" applyProtection="0"/>
    <xf numFmtId="0" fontId="37" fillId="0" borderId="0">
      <alignment/>
      <protection/>
    </xf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</cellStyleXfs>
  <cellXfs count="1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14" borderId="11" xfId="0" applyFont="1" applyFill="1" applyBorder="1" applyAlignment="1" applyProtection="1">
      <alignment vertical="center"/>
      <protection/>
    </xf>
    <xf numFmtId="181" fontId="8" fillId="14" borderId="11" xfId="0" applyNumberFormat="1" applyFont="1" applyFill="1" applyBorder="1" applyAlignment="1" applyProtection="1">
      <alignment horizontal="right" vertical="center"/>
      <protection/>
    </xf>
    <xf numFmtId="181" fontId="2" fillId="14" borderId="11" xfId="0" applyNumberFormat="1" applyFont="1" applyFill="1" applyBorder="1" applyAlignment="1" applyProtection="1">
      <alignment vertical="center"/>
      <protection/>
    </xf>
    <xf numFmtId="181" fontId="8" fillId="6" borderId="11" xfId="0" applyNumberFormat="1" applyFont="1" applyFill="1" applyBorder="1" applyAlignment="1" applyProtection="1">
      <alignment horizontal="left" vertical="center"/>
      <protection/>
    </xf>
    <xf numFmtId="181" fontId="8" fillId="6" borderId="11" xfId="0" applyNumberFormat="1" applyFont="1" applyFill="1" applyBorder="1" applyAlignment="1" applyProtection="1">
      <alignment horizontal="right" vertical="center"/>
      <protection/>
    </xf>
    <xf numFmtId="181" fontId="8" fillId="6" borderId="11" xfId="0" applyNumberFormat="1" applyFont="1" applyFill="1" applyBorder="1" applyAlignment="1" applyProtection="1">
      <alignment/>
      <protection/>
    </xf>
    <xf numFmtId="0" fontId="8" fillId="6" borderId="11" xfId="0" applyNumberFormat="1" applyFont="1" applyFill="1" applyBorder="1" applyAlignment="1" applyProtection="1">
      <alignment horizontal="left" vertical="center"/>
      <protection/>
    </xf>
    <xf numFmtId="181" fontId="8" fillId="8" borderId="11" xfId="0" applyNumberFormat="1" applyFont="1" applyFill="1" applyBorder="1" applyAlignment="1" applyProtection="1">
      <alignment horizontal="left" vertical="center"/>
      <protection/>
    </xf>
    <xf numFmtId="181" fontId="8" fillId="8" borderId="1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Border="1" applyAlignment="1" applyProtection="1">
      <alignment/>
      <protection/>
    </xf>
    <xf numFmtId="181" fontId="8" fillId="6" borderId="12" xfId="0" applyNumberFormat="1" applyFont="1" applyFill="1" applyBorder="1" applyAlignment="1" applyProtection="1">
      <alignment/>
      <protection/>
    </xf>
    <xf numFmtId="0" fontId="2" fillId="6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/>
    </xf>
    <xf numFmtId="181" fontId="8" fillId="14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wrapText="1"/>
      <protection/>
    </xf>
    <xf numFmtId="3" fontId="2" fillId="0" borderId="0" xfId="0" applyNumberFormat="1" applyFont="1" applyBorder="1" applyAlignment="1" applyProtection="1">
      <alignment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3" fontId="8" fillId="6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8" borderId="13" xfId="0" applyFont="1" applyFill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right" wrapText="1"/>
      <protection/>
    </xf>
    <xf numFmtId="181" fontId="8" fillId="0" borderId="0" xfId="0" applyNumberFormat="1" applyFont="1" applyBorder="1" applyAlignment="1" applyProtection="1">
      <alignment/>
      <protection/>
    </xf>
    <xf numFmtId="0" fontId="8" fillId="9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181" fontId="13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11" xfId="0" applyFont="1" applyBorder="1" applyAlignment="1" applyProtection="1">
      <alignment horizontal="center" vertical="center"/>
      <protection/>
    </xf>
    <xf numFmtId="9" fontId="13" fillId="8" borderId="11" xfId="0" applyNumberFormat="1" applyFont="1" applyFill="1" applyBorder="1" applyAlignment="1" applyProtection="1">
      <alignment horizontal="right" vertical="center"/>
      <protection/>
    </xf>
    <xf numFmtId="9" fontId="8" fillId="0" borderId="1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/>
      <protection/>
    </xf>
    <xf numFmtId="0" fontId="8" fillId="14" borderId="13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/>
      <protection/>
    </xf>
    <xf numFmtId="180" fontId="15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8" fillId="18" borderId="13" xfId="86" applyFont="1" applyFill="1" applyBorder="1" applyAlignment="1">
      <alignment horizontal="center" vertical="center"/>
      <protection/>
    </xf>
    <xf numFmtId="0" fontId="18" fillId="18" borderId="13" xfId="0" applyFont="1" applyFill="1" applyBorder="1" applyAlignment="1">
      <alignment horizontal="center" vertical="center"/>
    </xf>
    <xf numFmtId="181" fontId="8" fillId="18" borderId="11" xfId="0" applyNumberFormat="1" applyFont="1" applyFill="1" applyBorder="1" applyAlignment="1" applyProtection="1">
      <alignment horizontal="right" vertical="center"/>
      <protection/>
    </xf>
    <xf numFmtId="0" fontId="18" fillId="0" borderId="17" xfId="86" applyFont="1" applyBorder="1" applyAlignment="1">
      <alignment horizontal="left" vertical="center" wrapText="1"/>
      <protection/>
    </xf>
    <xf numFmtId="0" fontId="18" fillId="0" borderId="18" xfId="86" applyFont="1" applyBorder="1" applyAlignment="1">
      <alignment horizontal="left" vertical="center" wrapTex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17" xfId="86" applyFont="1" applyBorder="1" applyAlignment="1">
      <alignment horizontal="center" vertical="center" wrapText="1"/>
      <protection/>
    </xf>
    <xf numFmtId="0" fontId="19" fillId="0" borderId="18" xfId="86" applyFont="1" applyBorder="1" applyAlignment="1">
      <alignment horizontal="justify" vertical="center" wrapText="1"/>
      <protection/>
    </xf>
    <xf numFmtId="3" fontId="8" fillId="8" borderId="0" xfId="70" applyNumberFormat="1" applyFont="1" applyFill="1" applyBorder="1" applyAlignment="1" applyProtection="1">
      <alignment horizontal="right" vertical="center"/>
      <protection/>
    </xf>
    <xf numFmtId="0" fontId="19" fillId="0" borderId="17" xfId="86" applyFont="1" applyFill="1" applyBorder="1" applyAlignment="1">
      <alignment horizontal="center" vertical="center" wrapText="1"/>
      <protection/>
    </xf>
    <xf numFmtId="0" fontId="19" fillId="0" borderId="18" xfId="86" applyFont="1" applyFill="1" applyBorder="1" applyAlignment="1">
      <alignment horizontal="justify" vertical="center" wrapText="1"/>
      <protection/>
    </xf>
    <xf numFmtId="181" fontId="8" fillId="0" borderId="11" xfId="0" applyNumberFormat="1" applyFont="1" applyFill="1" applyBorder="1" applyAlignment="1" applyProtection="1">
      <alignment/>
      <protection/>
    </xf>
    <xf numFmtId="0" fontId="19" fillId="0" borderId="19" xfId="86" applyFont="1" applyBorder="1" applyAlignment="1">
      <alignment horizontal="justify" vertical="center" wrapText="1"/>
      <protection/>
    </xf>
    <xf numFmtId="181" fontId="8" fillId="0" borderId="20" xfId="0" applyNumberFormat="1" applyFont="1" applyBorder="1" applyAlignment="1" applyProtection="1">
      <alignment/>
      <protection/>
    </xf>
    <xf numFmtId="0" fontId="19" fillId="0" borderId="21" xfId="86" applyFont="1" applyBorder="1" applyAlignment="1">
      <alignment horizontal="center" vertical="center" wrapText="1"/>
      <protection/>
    </xf>
    <xf numFmtId="0" fontId="19" fillId="0" borderId="11" xfId="86" applyFont="1" applyBorder="1" applyAlignment="1">
      <alignment horizontal="justify" vertical="center" wrapText="1"/>
      <protection/>
    </xf>
    <xf numFmtId="0" fontId="3" fillId="0" borderId="11" xfId="0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0" fontId="18" fillId="0" borderId="21" xfId="86" applyFont="1" applyBorder="1" applyAlignment="1">
      <alignment horizontal="left" vertical="center" wrapText="1"/>
      <protection/>
    </xf>
    <xf numFmtId="0" fontId="18" fillId="0" borderId="11" xfId="86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182" fontId="20" fillId="0" borderId="13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8" fillId="14" borderId="14" xfId="0" applyFont="1" applyFill="1" applyBorder="1" applyAlignment="1" applyProtection="1">
      <alignment vertical="center"/>
      <protection/>
    </xf>
    <xf numFmtId="0" fontId="8" fillId="14" borderId="15" xfId="0" applyFont="1" applyFill="1" applyBorder="1" applyAlignment="1" applyProtection="1">
      <alignment vertical="center"/>
      <protection/>
    </xf>
    <xf numFmtId="181" fontId="0" fillId="14" borderId="14" xfId="0" applyNumberFormat="1" applyFill="1" applyBorder="1" applyAlignment="1" applyProtection="1">
      <alignment horizontal="right" vertical="center"/>
      <protection/>
    </xf>
    <xf numFmtId="181" fontId="8" fillId="14" borderId="15" xfId="0" applyNumberFormat="1" applyFont="1" applyFill="1" applyBorder="1" applyAlignment="1" applyProtection="1">
      <alignment horizontal="right" vertical="center"/>
      <protection/>
    </xf>
    <xf numFmtId="181" fontId="8" fillId="6" borderId="20" xfId="0" applyNumberFormat="1" applyFont="1" applyFill="1" applyBorder="1" applyAlignment="1" applyProtection="1">
      <alignment vertical="center"/>
      <protection/>
    </xf>
    <xf numFmtId="10" fontId="8" fillId="6" borderId="11" xfId="0" applyNumberFormat="1" applyFont="1" applyFill="1" applyBorder="1" applyAlignment="1" applyProtection="1">
      <alignment vertical="center"/>
      <protection/>
    </xf>
    <xf numFmtId="181" fontId="8" fillId="19" borderId="11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181" fontId="8" fillId="6" borderId="16" xfId="0" applyNumberFormat="1" applyFont="1" applyFill="1" applyBorder="1" applyAlignment="1" applyProtection="1">
      <alignment/>
      <protection/>
    </xf>
    <xf numFmtId="181" fontId="8" fillId="6" borderId="11" xfId="0" applyNumberFormat="1" applyFont="1" applyFill="1" applyBorder="1" applyAlignment="1" applyProtection="1">
      <alignment vertical="center"/>
      <protection/>
    </xf>
    <xf numFmtId="10" fontId="8" fillId="6" borderId="22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14" borderId="14" xfId="0" applyFont="1" applyFill="1" applyBorder="1" applyAlignment="1" applyProtection="1">
      <alignment horizontal="center" vertical="center"/>
      <protection/>
    </xf>
    <xf numFmtId="0" fontId="8" fillId="14" borderId="15" xfId="0" applyFont="1" applyFill="1" applyBorder="1" applyAlignment="1" applyProtection="1">
      <alignment horizontal="center" vertical="center"/>
      <protection/>
    </xf>
    <xf numFmtId="181" fontId="8" fillId="14" borderId="23" xfId="0" applyNumberFormat="1" applyFont="1" applyFill="1" applyBorder="1" applyAlignment="1" applyProtection="1">
      <alignment horizontal="right" vertical="center"/>
      <protection/>
    </xf>
    <xf numFmtId="181" fontId="8" fillId="14" borderId="14" xfId="0" applyNumberFormat="1" applyFont="1" applyFill="1" applyBorder="1" applyAlignment="1" applyProtection="1">
      <alignment horizontal="right" vertical="center"/>
      <protection/>
    </xf>
    <xf numFmtId="181" fontId="8" fillId="6" borderId="24" xfId="0" applyNumberFormat="1" applyFont="1" applyFill="1" applyBorder="1" applyAlignment="1" applyProtection="1">
      <alignment horizontal="right" vertical="center"/>
      <protection/>
    </xf>
    <xf numFmtId="181" fontId="8" fillId="6" borderId="25" xfId="0" applyNumberFormat="1" applyFont="1" applyFill="1" applyBorder="1" applyAlignment="1" applyProtection="1">
      <alignment horizontal="right" vertical="center"/>
      <protection/>
    </xf>
    <xf numFmtId="181" fontId="8" fillId="6" borderId="12" xfId="0" applyNumberFormat="1" applyFont="1" applyFill="1" applyBorder="1" applyAlignment="1" applyProtection="1">
      <alignment horizontal="right" vertical="center"/>
      <protection/>
    </xf>
    <xf numFmtId="181" fontId="8" fillId="0" borderId="25" xfId="0" applyNumberFormat="1" applyFont="1" applyBorder="1" applyAlignment="1" applyProtection="1">
      <alignment/>
      <protection/>
    </xf>
    <xf numFmtId="181" fontId="8" fillId="0" borderId="12" xfId="0" applyNumberFormat="1" applyFont="1" applyBorder="1" applyAlignment="1" applyProtection="1">
      <alignment/>
      <protection/>
    </xf>
    <xf numFmtId="181" fontId="8" fillId="6" borderId="25" xfId="0" applyNumberFormat="1" applyFont="1" applyFill="1" applyBorder="1" applyAlignment="1" applyProtection="1">
      <alignment/>
      <protection/>
    </xf>
    <xf numFmtId="181" fontId="8" fillId="0" borderId="24" xfId="0" applyNumberFormat="1" applyFont="1" applyBorder="1" applyAlignment="1" applyProtection="1">
      <alignment/>
      <protection/>
    </xf>
    <xf numFmtId="3" fontId="13" fillId="0" borderId="11" xfId="78" applyNumberFormat="1" applyFont="1" applyFill="1" applyBorder="1" applyAlignment="1" applyProtection="1">
      <alignment horizontal="right" vertical="center"/>
      <protection/>
    </xf>
    <xf numFmtId="181" fontId="8" fillId="6" borderId="2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6" borderId="13" xfId="0" applyFont="1" applyFill="1" applyBorder="1" applyAlignment="1" applyProtection="1">
      <alignment horizontal="center" vertical="center"/>
      <protection/>
    </xf>
    <xf numFmtId="4" fontId="8" fillId="6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horizontal="left" vertical="center"/>
      <protection/>
    </xf>
    <xf numFmtId="181" fontId="22" fillId="6" borderId="13" xfId="0" applyNumberFormat="1" applyFont="1" applyFill="1" applyBorder="1" applyAlignment="1" applyProtection="1">
      <alignment horizontal="right" vertical="center"/>
      <protection/>
    </xf>
    <xf numFmtId="0" fontId="8" fillId="6" borderId="13" xfId="0" applyFont="1" applyFill="1" applyBorder="1" applyAlignment="1" applyProtection="1">
      <alignment vertical="center"/>
      <protection/>
    </xf>
    <xf numFmtId="181" fontId="8" fillId="6" borderId="13" xfId="0" applyNumberFormat="1" applyFont="1" applyFill="1" applyBorder="1" applyAlignment="1" applyProtection="1">
      <alignment horizontal="center" vertical="center"/>
      <protection/>
    </xf>
    <xf numFmtId="181" fontId="22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181" fontId="8" fillId="0" borderId="13" xfId="0" applyNumberFormat="1" applyFont="1" applyFill="1" applyBorder="1" applyAlignment="1" applyProtection="1">
      <alignment horizontal="right" vertical="center"/>
      <protection/>
    </xf>
    <xf numFmtId="181" fontId="8" fillId="8" borderId="13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181" fontId="22" fillId="8" borderId="13" xfId="0" applyNumberFormat="1" applyFont="1" applyFill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181" fontId="22" fillId="0" borderId="13" xfId="0" applyNumberFormat="1" applyFont="1" applyBorder="1" applyAlignment="1" applyProtection="1">
      <alignment/>
      <protection/>
    </xf>
    <xf numFmtId="181" fontId="22" fillId="0" borderId="13" xfId="0" applyNumberFormat="1" applyFont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horizontal="left"/>
      <protection/>
    </xf>
    <xf numFmtId="181" fontId="8" fillId="0" borderId="13" xfId="0" applyNumberFormat="1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181" fontId="8" fillId="0" borderId="13" xfId="0" applyNumberFormat="1" applyFont="1" applyFill="1" applyBorder="1" applyAlignment="1" applyProtection="1">
      <alignment horizontal="center" vertical="center"/>
      <protection/>
    </xf>
    <xf numFmtId="183" fontId="8" fillId="6" borderId="13" xfId="0" applyNumberFormat="1" applyFont="1" applyFill="1" applyBorder="1" applyAlignment="1" applyProtection="1">
      <alignment horizontal="right" vertical="center"/>
      <protection/>
    </xf>
    <xf numFmtId="183" fontId="8" fillId="6" borderId="13" xfId="0" applyNumberFormat="1" applyFont="1" applyFill="1" applyBorder="1" applyAlignment="1" applyProtection="1">
      <alignment horizontal="center" vertical="center"/>
      <protection/>
    </xf>
    <xf numFmtId="183" fontId="8" fillId="0" borderId="13" xfId="0" applyNumberFormat="1" applyFont="1" applyBorder="1" applyAlignment="1" applyProtection="1">
      <alignment horizontal="right" vertical="center"/>
      <protection/>
    </xf>
    <xf numFmtId="183" fontId="8" fillId="8" borderId="13" xfId="0" applyNumberFormat="1" applyFont="1" applyFill="1" applyBorder="1" applyAlignment="1" applyProtection="1">
      <alignment horizontal="center" vertical="center"/>
      <protection/>
    </xf>
    <xf numFmtId="183" fontId="8" fillId="0" borderId="13" xfId="0" applyNumberFormat="1" applyFont="1" applyBorder="1" applyAlignment="1" applyProtection="1">
      <alignment horizontal="center" vertical="center"/>
      <protection/>
    </xf>
    <xf numFmtId="183" fontId="8" fillId="8" borderId="13" xfId="0" applyNumberFormat="1" applyFont="1" applyFill="1" applyBorder="1" applyAlignment="1" applyProtection="1">
      <alignment horizontal="right" vertical="center"/>
      <protection/>
    </xf>
    <xf numFmtId="183" fontId="8" fillId="0" borderId="13" xfId="0" applyNumberFormat="1" applyFont="1" applyFill="1" applyBorder="1" applyAlignment="1" applyProtection="1">
      <alignment vertical="center"/>
      <protection/>
    </xf>
    <xf numFmtId="183" fontId="8" fillId="0" borderId="13" xfId="0" applyNumberFormat="1" applyFont="1" applyFill="1" applyBorder="1" applyAlignment="1" applyProtection="1">
      <alignment horizontal="right" vertical="center"/>
      <protection/>
    </xf>
    <xf numFmtId="183" fontId="8" fillId="8" borderId="13" xfId="0" applyNumberFormat="1" applyFont="1" applyFill="1" applyBorder="1" applyAlignment="1" applyProtection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1 2" xfId="71"/>
    <cellStyle name="常规 13" xfId="72"/>
    <cellStyle name="常规 12 2" xfId="73"/>
    <cellStyle name="常规 14" xfId="74"/>
    <cellStyle name="常规 14 2" xfId="75"/>
    <cellStyle name="常规 2" xfId="76"/>
    <cellStyle name="常规 3" xfId="77"/>
    <cellStyle name="常规 4" xfId="78"/>
    <cellStyle name="常规 4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  <cellStyle name="常规_表4-一般公共预算基本支出表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13" sqref="D13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28125" style="1" customWidth="1"/>
    <col min="6" max="6" width="14.7109375" style="1" customWidth="1"/>
    <col min="7" max="7" width="9.140625" style="1" customWidth="1"/>
  </cols>
  <sheetData>
    <row r="1" spans="1:6" ht="31.5" customHeight="1">
      <c r="A1" s="6" t="s">
        <v>0</v>
      </c>
      <c r="B1" s="6"/>
      <c r="C1" s="6"/>
      <c r="D1" s="6"/>
      <c r="E1" s="6"/>
      <c r="F1" s="6"/>
    </row>
    <row r="2" spans="1:6" ht="14.25" customHeight="1">
      <c r="A2" s="125" t="s">
        <v>1</v>
      </c>
      <c r="B2" s="125"/>
      <c r="C2" s="126"/>
      <c r="D2" s="127"/>
      <c r="E2" s="128"/>
      <c r="F2" s="128" t="s">
        <v>2</v>
      </c>
    </row>
    <row r="3" spans="1:6" ht="19.5" customHeight="1">
      <c r="A3" s="129" t="s">
        <v>3</v>
      </c>
      <c r="B3" s="129"/>
      <c r="C3" s="129" t="s">
        <v>4</v>
      </c>
      <c r="D3" s="129"/>
      <c r="E3" s="129"/>
      <c r="F3" s="129"/>
    </row>
    <row r="4" spans="1:6" ht="12.75" customHeight="1">
      <c r="A4" s="130" t="s">
        <v>5</v>
      </c>
      <c r="B4" s="130" t="s">
        <v>6</v>
      </c>
      <c r="C4" s="130" t="s">
        <v>7</v>
      </c>
      <c r="D4" s="130" t="s">
        <v>6</v>
      </c>
      <c r="E4" s="131" t="s">
        <v>8</v>
      </c>
      <c r="F4" s="131" t="s">
        <v>9</v>
      </c>
    </row>
    <row r="5" spans="1:6" ht="12.75" customHeight="1">
      <c r="A5" s="132" t="s">
        <v>10</v>
      </c>
      <c r="B5" s="133">
        <v>7255595</v>
      </c>
      <c r="C5" s="134" t="s">
        <v>11</v>
      </c>
      <c r="D5" s="135">
        <v>7255595</v>
      </c>
      <c r="E5" s="135">
        <v>7255595</v>
      </c>
      <c r="F5" s="135">
        <f aca="true" t="shared" si="0" ref="D5:F5">SUM(F6:F34)</f>
        <v>0</v>
      </c>
    </row>
    <row r="6" spans="1:6" ht="12.75" customHeight="1">
      <c r="A6" s="110" t="s">
        <v>12</v>
      </c>
      <c r="B6" s="136">
        <v>7255595</v>
      </c>
      <c r="C6" s="137" t="s">
        <v>13</v>
      </c>
      <c r="D6" s="138"/>
      <c r="E6" s="138"/>
      <c r="F6" s="139"/>
    </row>
    <row r="7" spans="1:6" ht="12.75" customHeight="1">
      <c r="A7" s="140" t="s">
        <v>14</v>
      </c>
      <c r="B7" s="136">
        <v>7255595</v>
      </c>
      <c r="C7" s="137" t="s">
        <v>15</v>
      </c>
      <c r="D7" s="138"/>
      <c r="E7" s="138"/>
      <c r="F7" s="139"/>
    </row>
    <row r="8" spans="1:6" ht="12.75" customHeight="1">
      <c r="A8" s="140" t="s">
        <v>16</v>
      </c>
      <c r="B8" s="141"/>
      <c r="C8" s="137" t="s">
        <v>17</v>
      </c>
      <c r="D8" s="138"/>
      <c r="E8" s="138"/>
      <c r="F8" s="139"/>
    </row>
    <row r="9" spans="1:6" ht="12.75" customHeight="1">
      <c r="A9" s="142"/>
      <c r="B9" s="143"/>
      <c r="C9" s="137" t="s">
        <v>18</v>
      </c>
      <c r="D9" s="138"/>
      <c r="E9" s="138"/>
      <c r="F9" s="139"/>
    </row>
    <row r="10" spans="1:6" ht="12.75" customHeight="1">
      <c r="A10" s="142"/>
      <c r="B10" s="144"/>
      <c r="C10" s="137" t="s">
        <v>19</v>
      </c>
      <c r="D10" s="138">
        <v>5310837</v>
      </c>
      <c r="E10" s="138">
        <v>5310837</v>
      </c>
      <c r="F10" s="139"/>
    </row>
    <row r="11" spans="1:6" ht="12.75" customHeight="1">
      <c r="A11" s="142"/>
      <c r="B11" s="144"/>
      <c r="C11" s="137" t="s">
        <v>20</v>
      </c>
      <c r="D11" s="138"/>
      <c r="E11" s="138"/>
      <c r="F11" s="139"/>
    </row>
    <row r="12" spans="1:6" ht="12.75" customHeight="1">
      <c r="A12" s="142"/>
      <c r="B12" s="144"/>
      <c r="C12" s="137" t="s">
        <v>21</v>
      </c>
      <c r="D12" s="138"/>
      <c r="E12" s="138"/>
      <c r="F12" s="139"/>
    </row>
    <row r="13" spans="1:6" ht="12.75" customHeight="1">
      <c r="A13" s="142"/>
      <c r="B13" s="144"/>
      <c r="C13" s="137" t="s">
        <v>22</v>
      </c>
      <c r="D13" s="138">
        <v>836478.99</v>
      </c>
      <c r="E13" s="138">
        <v>836478.99</v>
      </c>
      <c r="F13" s="139"/>
    </row>
    <row r="14" spans="1:6" ht="12.75" customHeight="1">
      <c r="A14" s="142"/>
      <c r="B14" s="144"/>
      <c r="C14" s="137" t="s">
        <v>23</v>
      </c>
      <c r="D14" s="138"/>
      <c r="E14" s="138"/>
      <c r="F14" s="139"/>
    </row>
    <row r="15" spans="1:6" ht="12.75" customHeight="1">
      <c r="A15" s="142"/>
      <c r="B15" s="144"/>
      <c r="C15" s="137" t="s">
        <v>24</v>
      </c>
      <c r="D15" s="138">
        <v>337572.26</v>
      </c>
      <c r="E15" s="138">
        <v>337572.26</v>
      </c>
      <c r="F15" s="139"/>
    </row>
    <row r="16" spans="1:6" ht="12.75" customHeight="1">
      <c r="A16" s="142"/>
      <c r="B16" s="144"/>
      <c r="C16" s="137" t="s">
        <v>25</v>
      </c>
      <c r="D16" s="138"/>
      <c r="E16" s="138"/>
      <c r="F16" s="139"/>
    </row>
    <row r="17" spans="1:6" ht="12.75" customHeight="1">
      <c r="A17" s="142"/>
      <c r="B17" s="144"/>
      <c r="C17" s="137" t="s">
        <v>26</v>
      </c>
      <c r="D17" s="138"/>
      <c r="E17" s="138"/>
      <c r="F17" s="139"/>
    </row>
    <row r="18" spans="1:6" ht="12.75" customHeight="1">
      <c r="A18" s="145"/>
      <c r="B18" s="141"/>
      <c r="C18" s="137" t="s">
        <v>27</v>
      </c>
      <c r="D18" s="138"/>
      <c r="E18" s="138"/>
      <c r="F18" s="139"/>
    </row>
    <row r="19" spans="1:6" ht="12.75" customHeight="1">
      <c r="A19" s="142"/>
      <c r="B19" s="144"/>
      <c r="C19" s="137" t="s">
        <v>28</v>
      </c>
      <c r="D19" s="138"/>
      <c r="E19" s="138"/>
      <c r="F19" s="139"/>
    </row>
    <row r="20" spans="1:6" ht="12.75" customHeight="1">
      <c r="A20" s="142"/>
      <c r="B20" s="141"/>
      <c r="C20" s="137" t="s">
        <v>29</v>
      </c>
      <c r="D20" s="138"/>
      <c r="E20" s="138"/>
      <c r="F20" s="139"/>
    </row>
    <row r="21" spans="1:6" ht="12.75" customHeight="1">
      <c r="A21" s="145"/>
      <c r="B21" s="144"/>
      <c r="C21" s="137" t="s">
        <v>30</v>
      </c>
      <c r="D21" s="138"/>
      <c r="E21" s="138"/>
      <c r="F21" s="139"/>
    </row>
    <row r="22" spans="1:6" ht="12.75" customHeight="1">
      <c r="A22" s="142"/>
      <c r="B22" s="144"/>
      <c r="C22" s="137" t="s">
        <v>31</v>
      </c>
      <c r="D22" s="138"/>
      <c r="E22" s="138"/>
      <c r="F22" s="139"/>
    </row>
    <row r="23" spans="1:6" ht="12.75" customHeight="1">
      <c r="A23" s="142"/>
      <c r="B23" s="144"/>
      <c r="C23" s="137" t="s">
        <v>32</v>
      </c>
      <c r="D23" s="138"/>
      <c r="E23" s="138"/>
      <c r="F23" s="139"/>
    </row>
    <row r="24" spans="1:6" ht="12.75" customHeight="1">
      <c r="A24" s="142"/>
      <c r="B24" s="144"/>
      <c r="C24" s="137" t="s">
        <v>33</v>
      </c>
      <c r="D24" s="138"/>
      <c r="E24" s="138"/>
      <c r="F24" s="139"/>
    </row>
    <row r="25" spans="1:6" ht="12.75" customHeight="1">
      <c r="A25" s="142"/>
      <c r="B25" s="144"/>
      <c r="C25" s="137" t="s">
        <v>34</v>
      </c>
      <c r="D25" s="138">
        <v>770707.33</v>
      </c>
      <c r="E25" s="138">
        <v>770707.33</v>
      </c>
      <c r="F25" s="139"/>
    </row>
    <row r="26" spans="1:6" ht="12.75" customHeight="1">
      <c r="A26" s="142"/>
      <c r="B26" s="144"/>
      <c r="C26" s="137" t="s">
        <v>35</v>
      </c>
      <c r="D26" s="138"/>
      <c r="E26" s="138"/>
      <c r="F26" s="139"/>
    </row>
    <row r="27" spans="1:6" ht="12.75" customHeight="1">
      <c r="A27" s="142"/>
      <c r="B27" s="144"/>
      <c r="C27" s="137" t="s">
        <v>36</v>
      </c>
      <c r="D27" s="138"/>
      <c r="E27" s="138"/>
      <c r="F27" s="139"/>
    </row>
    <row r="28" spans="1:6" ht="12.75" customHeight="1">
      <c r="A28" s="142"/>
      <c r="B28" s="144"/>
      <c r="C28" s="137" t="s">
        <v>37</v>
      </c>
      <c r="D28" s="138"/>
      <c r="E28" s="138"/>
      <c r="F28" s="139"/>
    </row>
    <row r="29" spans="1:6" ht="12.75" customHeight="1">
      <c r="A29" s="142"/>
      <c r="B29" s="144"/>
      <c r="C29" s="137" t="s">
        <v>38</v>
      </c>
      <c r="D29" s="138"/>
      <c r="E29" s="138"/>
      <c r="F29" s="139"/>
    </row>
    <row r="30" spans="1:6" ht="12.75" customHeight="1">
      <c r="A30" s="142"/>
      <c r="B30" s="144"/>
      <c r="C30" s="137" t="s">
        <v>39</v>
      </c>
      <c r="D30" s="138"/>
      <c r="E30" s="138"/>
      <c r="F30" s="139"/>
    </row>
    <row r="31" spans="1:6" ht="12.75" customHeight="1">
      <c r="A31" s="142"/>
      <c r="B31" s="144"/>
      <c r="C31" s="137" t="s">
        <v>40</v>
      </c>
      <c r="D31" s="138"/>
      <c r="E31" s="146"/>
      <c r="F31" s="139"/>
    </row>
    <row r="32" spans="1:6" ht="12.75" customHeight="1">
      <c r="A32" s="142"/>
      <c r="B32" s="144"/>
      <c r="C32" s="137" t="s">
        <v>41</v>
      </c>
      <c r="D32" s="138"/>
      <c r="E32" s="138"/>
      <c r="F32" s="139"/>
    </row>
    <row r="33" spans="1:6" ht="12.75" customHeight="1">
      <c r="A33" s="142"/>
      <c r="B33" s="144"/>
      <c r="C33" s="137" t="s">
        <v>42</v>
      </c>
      <c r="D33" s="138"/>
      <c r="E33" s="138"/>
      <c r="F33" s="139"/>
    </row>
    <row r="34" spans="1:6" ht="12.75" customHeight="1">
      <c r="A34" s="142"/>
      <c r="B34" s="144"/>
      <c r="C34" s="137" t="s">
        <v>43</v>
      </c>
      <c r="D34" s="138"/>
      <c r="E34" s="146"/>
      <c r="F34" s="139"/>
    </row>
    <row r="35" spans="1:6" ht="12.75" customHeight="1">
      <c r="A35" s="147"/>
      <c r="B35" s="136"/>
      <c r="C35" s="148"/>
      <c r="D35" s="138"/>
      <c r="E35" s="149"/>
      <c r="F35" s="138"/>
    </row>
    <row r="36" spans="1:6" ht="12.75" customHeight="1">
      <c r="A36" s="132" t="s">
        <v>44</v>
      </c>
      <c r="B36" s="133">
        <f aca="true" t="shared" si="1" ref="B36:F36">B37+B38</f>
        <v>0</v>
      </c>
      <c r="C36" s="134" t="s">
        <v>45</v>
      </c>
      <c r="D36" s="150">
        <f t="shared" si="1"/>
        <v>0</v>
      </c>
      <c r="E36" s="151">
        <f t="shared" si="1"/>
        <v>0</v>
      </c>
      <c r="F36" s="150">
        <f t="shared" si="1"/>
        <v>0</v>
      </c>
    </row>
    <row r="37" spans="1:6" ht="12.75" customHeight="1">
      <c r="A37" s="140" t="s">
        <v>14</v>
      </c>
      <c r="B37" s="141"/>
      <c r="C37" s="140" t="s">
        <v>14</v>
      </c>
      <c r="D37" s="152"/>
      <c r="E37" s="153"/>
      <c r="F37" s="152"/>
    </row>
    <row r="38" spans="1:6" ht="12.75" customHeight="1">
      <c r="A38" s="140" t="s">
        <v>16</v>
      </c>
      <c r="B38" s="141"/>
      <c r="C38" s="140" t="s">
        <v>16</v>
      </c>
      <c r="D38" s="152"/>
      <c r="E38" s="154"/>
      <c r="F38" s="155"/>
    </row>
    <row r="39" spans="1:6" ht="12.75" customHeight="1">
      <c r="A39" s="129" t="s">
        <v>46</v>
      </c>
      <c r="B39" s="156">
        <f aca="true" t="shared" si="2" ref="B39:F39">B5+B36</f>
        <v>7255595</v>
      </c>
      <c r="C39" s="129" t="s">
        <v>47</v>
      </c>
      <c r="D39" s="157">
        <f t="shared" si="2"/>
        <v>7255595</v>
      </c>
      <c r="E39" s="156">
        <f t="shared" si="2"/>
        <v>7255595</v>
      </c>
      <c r="F39" s="158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6" bottom="0.31" header="0.51" footer="0.17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5">
      <selection activeCell="R26" sqref="R26"/>
    </sheetView>
  </sheetViews>
  <sheetFormatPr defaultColWidth="9.140625" defaultRowHeight="12.75" customHeight="1"/>
  <cols>
    <col min="1" max="1" width="7.28125" style="1" customWidth="1"/>
    <col min="2" max="2" width="29.421875" style="1" customWidth="1"/>
    <col min="3" max="3" width="10.57421875" style="1" customWidth="1"/>
    <col min="4" max="4" width="9.8515625" style="1" customWidth="1"/>
    <col min="5" max="5" width="9.421875" style="1" customWidth="1"/>
    <col min="6" max="6" width="7.28125" style="1" customWidth="1"/>
    <col min="7" max="7" width="7.8515625" style="1" customWidth="1"/>
    <col min="8" max="8" width="7.00390625" style="1" customWidth="1"/>
    <col min="9" max="9" width="7.57421875" style="1" customWidth="1"/>
    <col min="10" max="10" width="5.421875" style="1" customWidth="1"/>
    <col min="11" max="11" width="5.28125" style="1" customWidth="1"/>
    <col min="12" max="12" width="8.57421875" style="1" customWidth="1"/>
    <col min="13" max="13" width="7.421875" style="1" customWidth="1"/>
    <col min="14" max="14" width="6.140625" style="1" customWidth="1"/>
    <col min="15" max="15" width="7.28125" style="1" customWidth="1"/>
  </cols>
  <sheetData>
    <row r="1" spans="1:15" s="1" customFormat="1" ht="31.5" customHeigh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" customFormat="1" ht="21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 t="s">
        <v>2</v>
      </c>
    </row>
    <row r="3" spans="1:15" s="1" customFormat="1" ht="22.5" customHeight="1">
      <c r="A3" s="110" t="s">
        <v>49</v>
      </c>
      <c r="B3" s="110"/>
      <c r="C3" s="110" t="s">
        <v>50</v>
      </c>
      <c r="D3" s="110" t="s">
        <v>51</v>
      </c>
      <c r="E3" s="110"/>
      <c r="F3" s="110"/>
      <c r="G3" s="110"/>
      <c r="H3" s="110"/>
      <c r="I3" s="110"/>
      <c r="J3" s="110" t="s">
        <v>52</v>
      </c>
      <c r="K3" s="110"/>
      <c r="L3" s="110"/>
      <c r="M3" s="110"/>
      <c r="N3" s="110"/>
      <c r="O3" s="110"/>
    </row>
    <row r="4" spans="1:15" s="1" customFormat="1" ht="69.75" customHeight="1">
      <c r="A4" s="46" t="s">
        <v>53</v>
      </c>
      <c r="B4" s="110" t="s">
        <v>54</v>
      </c>
      <c r="C4" s="110"/>
      <c r="D4" s="110" t="s">
        <v>12</v>
      </c>
      <c r="E4" s="110" t="s">
        <v>55</v>
      </c>
      <c r="F4" s="46" t="s">
        <v>56</v>
      </c>
      <c r="G4" s="46" t="s">
        <v>57</v>
      </c>
      <c r="H4" s="46" t="s">
        <v>58</v>
      </c>
      <c r="I4" s="46" t="s">
        <v>59</v>
      </c>
      <c r="J4" s="110" t="s">
        <v>12</v>
      </c>
      <c r="K4" s="46" t="s">
        <v>55</v>
      </c>
      <c r="L4" s="46" t="s">
        <v>60</v>
      </c>
      <c r="M4" s="46" t="s">
        <v>57</v>
      </c>
      <c r="N4" s="46" t="s">
        <v>61</v>
      </c>
      <c r="O4" s="46" t="s">
        <v>59</v>
      </c>
    </row>
    <row r="5" spans="1:15" s="1" customFormat="1" ht="20.25" customHeight="1">
      <c r="A5" s="110" t="s">
        <v>62</v>
      </c>
      <c r="B5" s="110" t="s">
        <v>62</v>
      </c>
      <c r="C5" s="111">
        <v>1</v>
      </c>
      <c r="D5" s="111">
        <v>2</v>
      </c>
      <c r="E5" s="111">
        <v>3</v>
      </c>
      <c r="F5" s="110">
        <v>4</v>
      </c>
      <c r="G5" s="110">
        <v>5</v>
      </c>
      <c r="H5" s="110">
        <v>6</v>
      </c>
      <c r="I5" s="110">
        <v>7</v>
      </c>
      <c r="J5" s="110">
        <v>2</v>
      </c>
      <c r="K5" s="110">
        <v>3</v>
      </c>
      <c r="L5" s="110">
        <v>4</v>
      </c>
      <c r="M5" s="110">
        <v>5</v>
      </c>
      <c r="N5" s="110">
        <v>6</v>
      </c>
      <c r="O5" s="110">
        <v>7</v>
      </c>
    </row>
    <row r="6" spans="1:15" s="1" customFormat="1" ht="21" customHeight="1">
      <c r="A6" s="112" t="s">
        <v>63</v>
      </c>
      <c r="B6" s="113"/>
      <c r="C6" s="13">
        <v>7255595</v>
      </c>
      <c r="D6" s="13">
        <v>7255595</v>
      </c>
      <c r="E6" s="13">
        <v>7255595</v>
      </c>
      <c r="F6" s="114">
        <f aca="true" t="shared" si="0" ref="F6:I6">SUM(F9:F25)</f>
        <v>0</v>
      </c>
      <c r="G6" s="115">
        <f t="shared" si="0"/>
        <v>0</v>
      </c>
      <c r="H6" s="115">
        <f t="shared" si="0"/>
        <v>0</v>
      </c>
      <c r="I6" s="115">
        <f t="shared" si="0"/>
        <v>0</v>
      </c>
      <c r="J6" s="115">
        <f aca="true" t="shared" si="1" ref="J6:J25">K6+L6+M6+N6+O6</f>
        <v>0</v>
      </c>
      <c r="K6" s="115">
        <f aca="true" t="shared" si="2" ref="K6:O6">SUM(K9:K25)</f>
        <v>0</v>
      </c>
      <c r="L6" s="115">
        <f t="shared" si="2"/>
        <v>0</v>
      </c>
      <c r="M6" s="115">
        <f t="shared" si="2"/>
        <v>0</v>
      </c>
      <c r="N6" s="115">
        <f t="shared" si="2"/>
        <v>0</v>
      </c>
      <c r="O6" s="115">
        <f t="shared" si="2"/>
        <v>0</v>
      </c>
    </row>
    <row r="7" spans="1:15" s="1" customFormat="1" ht="19.5" customHeight="1">
      <c r="A7" s="15">
        <v>205</v>
      </c>
      <c r="B7" s="15" t="s">
        <v>64</v>
      </c>
      <c r="C7" s="16">
        <v>5310837</v>
      </c>
      <c r="D7" s="16">
        <v>5310837</v>
      </c>
      <c r="E7" s="16">
        <v>5310837</v>
      </c>
      <c r="F7" s="1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19.5" customHeight="1">
      <c r="A8" s="18">
        <v>20502</v>
      </c>
      <c r="B8" s="15" t="s">
        <v>65</v>
      </c>
      <c r="C8" s="16">
        <v>5310837</v>
      </c>
      <c r="D8" s="16">
        <v>5310837</v>
      </c>
      <c r="E8" s="16">
        <v>5310837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9.5" customHeight="1">
      <c r="A9" s="19" t="s">
        <v>66</v>
      </c>
      <c r="B9" s="19" t="s">
        <v>67</v>
      </c>
      <c r="C9" s="16">
        <v>5310837</v>
      </c>
      <c r="D9" s="16">
        <v>5310837</v>
      </c>
      <c r="E9" s="16">
        <v>5310837</v>
      </c>
      <c r="F9" s="119"/>
      <c r="G9" s="120"/>
      <c r="H9" s="120"/>
      <c r="I9" s="120"/>
      <c r="J9" s="120">
        <f t="shared" si="1"/>
        <v>0</v>
      </c>
      <c r="K9" s="120"/>
      <c r="L9" s="120"/>
      <c r="M9" s="120"/>
      <c r="N9" s="120"/>
      <c r="O9" s="120"/>
    </row>
    <row r="10" spans="1:15" ht="19.5" customHeight="1">
      <c r="A10" s="15">
        <v>208</v>
      </c>
      <c r="B10" s="15" t="s">
        <v>68</v>
      </c>
      <c r="C10" s="16">
        <v>836479</v>
      </c>
      <c r="D10" s="16">
        <v>836479</v>
      </c>
      <c r="E10" s="16">
        <v>836479</v>
      </c>
      <c r="F10" s="121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9.5" customHeight="1">
      <c r="A11" s="18">
        <v>20805</v>
      </c>
      <c r="B11" s="15" t="s">
        <v>69</v>
      </c>
      <c r="C11" s="16">
        <v>789256</v>
      </c>
      <c r="D11" s="16">
        <v>789256</v>
      </c>
      <c r="E11" s="16">
        <v>789256</v>
      </c>
      <c r="F11" s="121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9.5" customHeight="1">
      <c r="A12" s="19" t="s">
        <v>70</v>
      </c>
      <c r="B12" s="19" t="s">
        <v>71</v>
      </c>
      <c r="C12" s="20">
        <v>787056</v>
      </c>
      <c r="D12" s="20">
        <v>787056</v>
      </c>
      <c r="E12" s="20">
        <v>787056</v>
      </c>
      <c r="F12" s="122"/>
      <c r="G12" s="21"/>
      <c r="H12" s="21"/>
      <c r="I12" s="21"/>
      <c r="J12" s="21">
        <f t="shared" si="1"/>
        <v>0</v>
      </c>
      <c r="K12" s="21"/>
      <c r="L12" s="21"/>
      <c r="M12" s="21"/>
      <c r="N12" s="21"/>
      <c r="O12" s="21"/>
    </row>
    <row r="13" spans="1:15" ht="19.5" customHeight="1">
      <c r="A13" s="19" t="s">
        <v>72</v>
      </c>
      <c r="B13" s="19" t="s">
        <v>73</v>
      </c>
      <c r="C13" s="20">
        <v>2200</v>
      </c>
      <c r="D13" s="20">
        <v>2200</v>
      </c>
      <c r="E13" s="20">
        <v>2200</v>
      </c>
      <c r="F13" s="21"/>
      <c r="G13" s="21"/>
      <c r="H13" s="21"/>
      <c r="I13" s="21"/>
      <c r="J13" s="21">
        <f t="shared" si="1"/>
        <v>0</v>
      </c>
      <c r="K13" s="21"/>
      <c r="L13" s="21"/>
      <c r="M13" s="21"/>
      <c r="N13" s="21"/>
      <c r="O13" s="21"/>
    </row>
    <row r="14" spans="1:15" ht="19.5" customHeight="1">
      <c r="A14" s="18">
        <v>20827</v>
      </c>
      <c r="B14" s="15" t="s">
        <v>74</v>
      </c>
      <c r="C14" s="16">
        <f>SUM(C15:C17)</f>
        <v>47223</v>
      </c>
      <c r="D14" s="16">
        <f>SUM(D15:D17)</f>
        <v>47223</v>
      </c>
      <c r="E14" s="16">
        <f>SUM(E15:E17)</f>
        <v>47223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9.5" customHeight="1">
      <c r="A15" s="19" t="s">
        <v>75</v>
      </c>
      <c r="B15" s="19" t="s">
        <v>76</v>
      </c>
      <c r="C15" s="20">
        <v>19676</v>
      </c>
      <c r="D15" s="20">
        <v>19676</v>
      </c>
      <c r="E15" s="20">
        <v>19676</v>
      </c>
      <c r="F15" s="123"/>
      <c r="G15" s="21"/>
      <c r="H15" s="21"/>
      <c r="I15" s="21"/>
      <c r="J15" s="21">
        <f t="shared" si="1"/>
        <v>0</v>
      </c>
      <c r="K15" s="21"/>
      <c r="L15" s="21"/>
      <c r="M15" s="21"/>
      <c r="N15" s="21"/>
      <c r="O15" s="21"/>
    </row>
    <row r="16" spans="1:15" ht="19.5" customHeight="1">
      <c r="A16" s="19" t="s">
        <v>77</v>
      </c>
      <c r="B16" s="19" t="s">
        <v>78</v>
      </c>
      <c r="C16" s="20">
        <v>15741</v>
      </c>
      <c r="D16" s="20">
        <v>15741</v>
      </c>
      <c r="E16" s="20">
        <v>15741</v>
      </c>
      <c r="F16" s="21"/>
      <c r="G16" s="21"/>
      <c r="H16" s="21"/>
      <c r="I16" s="21"/>
      <c r="J16" s="21">
        <f t="shared" si="1"/>
        <v>0</v>
      </c>
      <c r="K16" s="21"/>
      <c r="L16" s="21"/>
      <c r="M16" s="21"/>
      <c r="N16" s="21"/>
      <c r="O16" s="21"/>
    </row>
    <row r="17" spans="1:15" ht="19.5" customHeight="1">
      <c r="A17" s="19" t="s">
        <v>79</v>
      </c>
      <c r="B17" s="19" t="s">
        <v>80</v>
      </c>
      <c r="C17" s="20">
        <v>11806</v>
      </c>
      <c r="D17" s="20">
        <v>11806</v>
      </c>
      <c r="E17" s="20">
        <v>11806</v>
      </c>
      <c r="F17" s="21"/>
      <c r="G17" s="21"/>
      <c r="H17" s="21"/>
      <c r="I17" s="21"/>
      <c r="J17" s="21">
        <f t="shared" si="1"/>
        <v>0</v>
      </c>
      <c r="K17" s="21"/>
      <c r="L17" s="21"/>
      <c r="M17" s="21"/>
      <c r="N17" s="21"/>
      <c r="O17" s="21"/>
    </row>
    <row r="18" spans="1:15" ht="19.5" customHeight="1">
      <c r="A18" s="15" t="s">
        <v>81</v>
      </c>
      <c r="B18" s="15" t="s">
        <v>82</v>
      </c>
      <c r="C18" s="16">
        <f>C19</f>
        <v>337572</v>
      </c>
      <c r="D18" s="16">
        <f>D19</f>
        <v>337572</v>
      </c>
      <c r="E18" s="16">
        <f>E19</f>
        <v>337572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9.5" customHeight="1">
      <c r="A19" s="15" t="s">
        <v>83</v>
      </c>
      <c r="B19" s="15" t="s">
        <v>84</v>
      </c>
      <c r="C19" s="16">
        <f>SUM(C20:C21)</f>
        <v>337572</v>
      </c>
      <c r="D19" s="16">
        <f>SUM(D20:D21)</f>
        <v>337572</v>
      </c>
      <c r="E19" s="16">
        <f>SUM(E20:E21)</f>
        <v>337572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9.5" customHeight="1">
      <c r="A20" s="19" t="s">
        <v>85</v>
      </c>
      <c r="B20" s="19" t="s">
        <v>86</v>
      </c>
      <c r="C20" s="20">
        <v>314822</v>
      </c>
      <c r="D20" s="20">
        <v>314822</v>
      </c>
      <c r="E20" s="20">
        <v>314822</v>
      </c>
      <c r="F20" s="21"/>
      <c r="G20" s="21"/>
      <c r="H20" s="21"/>
      <c r="I20" s="21"/>
      <c r="J20" s="21">
        <f t="shared" si="1"/>
        <v>0</v>
      </c>
      <c r="K20" s="21"/>
      <c r="L20" s="21"/>
      <c r="M20" s="21"/>
      <c r="N20" s="21"/>
      <c r="O20" s="21"/>
    </row>
    <row r="21" spans="1:15" ht="19.5" customHeight="1">
      <c r="A21" s="19" t="s">
        <v>87</v>
      </c>
      <c r="B21" s="19" t="s">
        <v>88</v>
      </c>
      <c r="C21" s="20">
        <v>22750</v>
      </c>
      <c r="D21" s="20">
        <v>22750</v>
      </c>
      <c r="E21" s="20">
        <v>22750</v>
      </c>
      <c r="F21" s="21"/>
      <c r="G21" s="21"/>
      <c r="H21" s="21"/>
      <c r="I21" s="21"/>
      <c r="J21" s="21">
        <f t="shared" si="1"/>
        <v>0</v>
      </c>
      <c r="K21" s="21"/>
      <c r="L21" s="21"/>
      <c r="M21" s="21"/>
      <c r="N21" s="21"/>
      <c r="O21" s="21"/>
    </row>
    <row r="22" spans="1:15" ht="19.5" customHeight="1">
      <c r="A22" s="15">
        <v>221</v>
      </c>
      <c r="B22" s="15" t="s">
        <v>89</v>
      </c>
      <c r="C22" s="16">
        <f>SUM(C24:C25)</f>
        <v>770707</v>
      </c>
      <c r="D22" s="16">
        <f>SUM(D24:D25)</f>
        <v>770707</v>
      </c>
      <c r="E22" s="16">
        <f>SUM(E24:E25)</f>
        <v>770707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</row>
    <row r="23" spans="1:15" ht="19.5" customHeight="1">
      <c r="A23" s="18">
        <v>22102</v>
      </c>
      <c r="B23" s="15" t="s">
        <v>90</v>
      </c>
      <c r="C23" s="16">
        <f>SUM(C24:C25)</f>
        <v>770707</v>
      </c>
      <c r="D23" s="16">
        <f>SUM(D24:D25)</f>
        <v>770707</v>
      </c>
      <c r="E23" s="16">
        <f>SUM(E24:E25)</f>
        <v>770707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9.5" customHeight="1">
      <c r="A24" s="19" t="s">
        <v>91</v>
      </c>
      <c r="B24" s="19" t="s">
        <v>92</v>
      </c>
      <c r="C24" s="20">
        <v>509575</v>
      </c>
      <c r="D24" s="20">
        <v>509575</v>
      </c>
      <c r="E24" s="20">
        <v>509575</v>
      </c>
      <c r="F24" s="85"/>
      <c r="G24" s="85"/>
      <c r="H24" s="85"/>
      <c r="I24" s="85"/>
      <c r="J24" s="85">
        <f t="shared" si="1"/>
        <v>0</v>
      </c>
      <c r="K24" s="85"/>
      <c r="L24" s="85"/>
      <c r="M24" s="85"/>
      <c r="N24" s="85"/>
      <c r="O24" s="85"/>
    </row>
    <row r="25" spans="1:15" ht="19.5" customHeight="1">
      <c r="A25" s="19" t="s">
        <v>93</v>
      </c>
      <c r="B25" s="19" t="s">
        <v>94</v>
      </c>
      <c r="C25" s="20">
        <v>261132</v>
      </c>
      <c r="D25" s="20">
        <v>261132</v>
      </c>
      <c r="E25" s="20">
        <v>261132</v>
      </c>
      <c r="F25" s="21"/>
      <c r="G25" s="21"/>
      <c r="H25" s="21"/>
      <c r="I25" s="21"/>
      <c r="J25" s="21">
        <f t="shared" si="1"/>
        <v>0</v>
      </c>
      <c r="K25" s="21"/>
      <c r="L25" s="21"/>
      <c r="M25" s="21"/>
      <c r="N25" s="21"/>
      <c r="O25" s="21"/>
    </row>
    <row r="39" ht="12.75" customHeight="1">
      <c r="J39" s="49"/>
    </row>
  </sheetData>
  <sheetProtection/>
  <mergeCells count="7">
    <mergeCell ref="A1:O1"/>
    <mergeCell ref="A2:I2"/>
    <mergeCell ref="A3:B3"/>
    <mergeCell ref="D3:I3"/>
    <mergeCell ref="J3:O3"/>
    <mergeCell ref="A6:B6"/>
    <mergeCell ref="C3:C4"/>
  </mergeCells>
  <printOptions horizontalCentered="1"/>
  <pageMargins left="0.26" right="0.17" top="0.42" bottom="0.19" header="0.29" footer="0.17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2">
      <selection activeCell="L12" sqref="L12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4" width="17.421875" style="1" customWidth="1"/>
    <col min="5" max="5" width="16.28125" style="1" customWidth="1"/>
    <col min="6" max="6" width="10.710937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ht="24.75" customHeight="1">
      <c r="A1" s="6" t="s">
        <v>95</v>
      </c>
      <c r="B1" s="6"/>
      <c r="C1" s="6"/>
      <c r="D1" s="6"/>
      <c r="E1" s="6"/>
      <c r="F1" s="6"/>
      <c r="G1" s="6"/>
      <c r="H1" s="6"/>
    </row>
    <row r="2" spans="1:8" ht="21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5.5" customHeight="1">
      <c r="A3" s="93" t="s">
        <v>49</v>
      </c>
      <c r="B3" s="93"/>
      <c r="C3" s="93" t="s">
        <v>96</v>
      </c>
      <c r="D3" s="93" t="s">
        <v>97</v>
      </c>
      <c r="E3" s="93"/>
      <c r="F3" s="93"/>
      <c r="G3" s="32" t="s">
        <v>98</v>
      </c>
      <c r="H3" s="32"/>
    </row>
    <row r="4" spans="1:8" ht="12" customHeight="1">
      <c r="A4" s="93"/>
      <c r="B4" s="93"/>
      <c r="C4" s="93"/>
      <c r="D4" s="93" t="s">
        <v>63</v>
      </c>
      <c r="E4" s="94" t="s">
        <v>99</v>
      </c>
      <c r="F4" s="93" t="s">
        <v>100</v>
      </c>
      <c r="G4" s="32" t="s">
        <v>101</v>
      </c>
      <c r="H4" s="32" t="s">
        <v>102</v>
      </c>
    </row>
    <row r="5" spans="1:8" ht="15" customHeight="1">
      <c r="A5" s="93" t="s">
        <v>103</v>
      </c>
      <c r="B5" s="93" t="s">
        <v>104</v>
      </c>
      <c r="C5" s="93"/>
      <c r="D5" s="93"/>
      <c r="E5" s="94"/>
      <c r="F5" s="93"/>
      <c r="G5" s="32"/>
      <c r="H5" s="32"/>
    </row>
    <row r="6" spans="1:8" ht="18" customHeight="1">
      <c r="A6" s="95" t="s">
        <v>62</v>
      </c>
      <c r="B6" s="95" t="s">
        <v>62</v>
      </c>
      <c r="C6" s="95" t="s">
        <v>105</v>
      </c>
      <c r="D6" s="96">
        <v>2</v>
      </c>
      <c r="E6" s="96">
        <v>3</v>
      </c>
      <c r="F6" s="96">
        <v>4</v>
      </c>
      <c r="G6" s="97">
        <v>5</v>
      </c>
      <c r="H6" s="97">
        <v>6</v>
      </c>
    </row>
    <row r="7" spans="1:8" ht="18" customHeight="1">
      <c r="A7" s="98"/>
      <c r="B7" s="99"/>
      <c r="C7" s="100">
        <v>6547823</v>
      </c>
      <c r="D7" s="13">
        <v>7255595</v>
      </c>
      <c r="E7" s="13">
        <v>7255595</v>
      </c>
      <c r="F7" s="101">
        <f>SUM(F10:F26)</f>
        <v>0</v>
      </c>
      <c r="G7" s="102">
        <f>D7-C7</f>
        <v>707772</v>
      </c>
      <c r="H7" s="103">
        <f>G7/D7</f>
        <v>0.09754844364934923</v>
      </c>
    </row>
    <row r="8" spans="1:8" ht="18" customHeight="1">
      <c r="A8" s="15">
        <v>205</v>
      </c>
      <c r="B8" s="15" t="s">
        <v>64</v>
      </c>
      <c r="C8" s="21">
        <v>4767451</v>
      </c>
      <c r="D8" s="16">
        <v>5310837</v>
      </c>
      <c r="E8" s="16">
        <v>5310837</v>
      </c>
      <c r="F8" s="16"/>
      <c r="G8" s="102">
        <f>D8-C8</f>
        <v>543386</v>
      </c>
      <c r="H8" s="103">
        <f>G8/D8</f>
        <v>0.10231645219011617</v>
      </c>
    </row>
    <row r="9" spans="1:8" ht="18" customHeight="1">
      <c r="A9" s="18">
        <v>20502</v>
      </c>
      <c r="B9" s="15" t="s">
        <v>65</v>
      </c>
      <c r="C9" s="21">
        <v>4767451</v>
      </c>
      <c r="D9" s="16">
        <v>5310837</v>
      </c>
      <c r="E9" s="16">
        <v>5310837</v>
      </c>
      <c r="F9" s="16"/>
      <c r="G9" s="102">
        <f aca="true" t="shared" si="0" ref="G9:G26">D9-C9</f>
        <v>543386</v>
      </c>
      <c r="H9" s="103">
        <f aca="true" t="shared" si="1" ref="H9:H26">G9/D9</f>
        <v>0.10231645219011617</v>
      </c>
    </row>
    <row r="10" spans="1:8" ht="18" customHeight="1">
      <c r="A10" s="19" t="s">
        <v>66</v>
      </c>
      <c r="B10" s="19" t="s">
        <v>67</v>
      </c>
      <c r="C10" s="21">
        <v>4767451</v>
      </c>
      <c r="D10" s="104">
        <v>5310837</v>
      </c>
      <c r="E10" s="104">
        <v>5310837</v>
      </c>
      <c r="F10" s="105"/>
      <c r="G10" s="102">
        <f t="shared" si="0"/>
        <v>543386</v>
      </c>
      <c r="H10" s="103">
        <f t="shared" si="1"/>
        <v>0.10231645219011617</v>
      </c>
    </row>
    <row r="11" spans="1:8" ht="18" customHeight="1">
      <c r="A11" s="15">
        <v>208</v>
      </c>
      <c r="B11" s="15" t="s">
        <v>68</v>
      </c>
      <c r="C11" s="17">
        <v>766829</v>
      </c>
      <c r="D11" s="16">
        <v>836479</v>
      </c>
      <c r="E11" s="16">
        <v>836479</v>
      </c>
      <c r="F11" s="106"/>
      <c r="G11" s="102">
        <f t="shared" si="0"/>
        <v>69650</v>
      </c>
      <c r="H11" s="103">
        <f t="shared" si="1"/>
        <v>0.08326568867837686</v>
      </c>
    </row>
    <row r="12" spans="1:8" ht="18" customHeight="1">
      <c r="A12" s="18">
        <v>20805</v>
      </c>
      <c r="B12" s="15" t="s">
        <v>69</v>
      </c>
      <c r="C12" s="17">
        <v>730419</v>
      </c>
      <c r="D12" s="16">
        <v>789256</v>
      </c>
      <c r="E12" s="16">
        <v>789256</v>
      </c>
      <c r="F12" s="106"/>
      <c r="G12" s="102">
        <f t="shared" si="0"/>
        <v>58837</v>
      </c>
      <c r="H12" s="103">
        <f t="shared" si="1"/>
        <v>0.07454742187579189</v>
      </c>
    </row>
    <row r="13" spans="1:8" ht="18" customHeight="1">
      <c r="A13" s="19" t="s">
        <v>70</v>
      </c>
      <c r="B13" s="19" t="s">
        <v>71</v>
      </c>
      <c r="C13" s="21">
        <v>728219</v>
      </c>
      <c r="D13" s="20">
        <v>787056</v>
      </c>
      <c r="E13" s="20">
        <v>787056</v>
      </c>
      <c r="F13" s="105"/>
      <c r="G13" s="102">
        <f t="shared" si="0"/>
        <v>58837</v>
      </c>
      <c r="H13" s="103">
        <f t="shared" si="1"/>
        <v>0.07475579882498831</v>
      </c>
    </row>
    <row r="14" spans="1:8" ht="18" customHeight="1">
      <c r="A14" s="19" t="s">
        <v>72</v>
      </c>
      <c r="B14" s="19" t="s">
        <v>73</v>
      </c>
      <c r="C14" s="21">
        <v>2200</v>
      </c>
      <c r="D14" s="20">
        <v>2200</v>
      </c>
      <c r="E14" s="20">
        <v>2200</v>
      </c>
      <c r="F14" s="105"/>
      <c r="G14" s="102">
        <f t="shared" si="0"/>
        <v>0</v>
      </c>
      <c r="H14" s="103">
        <f t="shared" si="1"/>
        <v>0</v>
      </c>
    </row>
    <row r="15" spans="1:8" ht="18" customHeight="1">
      <c r="A15" s="18">
        <v>20827</v>
      </c>
      <c r="B15" s="15" t="s">
        <v>74</v>
      </c>
      <c r="C15" s="17">
        <v>36410</v>
      </c>
      <c r="D15" s="16">
        <f>SUM(D16:D18)</f>
        <v>47223</v>
      </c>
      <c r="E15" s="16">
        <f>SUM(E16:E18)</f>
        <v>47223</v>
      </c>
      <c r="F15" s="106"/>
      <c r="G15" s="102">
        <f t="shared" si="0"/>
        <v>10813</v>
      </c>
      <c r="H15" s="103">
        <f t="shared" si="1"/>
        <v>0.22897740507803402</v>
      </c>
    </row>
    <row r="16" spans="1:8" ht="18" customHeight="1">
      <c r="A16" s="19" t="s">
        <v>75</v>
      </c>
      <c r="B16" s="19" t="s">
        <v>76</v>
      </c>
      <c r="C16" s="21">
        <v>18205</v>
      </c>
      <c r="D16" s="20">
        <v>19676</v>
      </c>
      <c r="E16" s="20">
        <v>19676</v>
      </c>
      <c r="F16" s="105"/>
      <c r="G16" s="102">
        <f t="shared" si="0"/>
        <v>1471</v>
      </c>
      <c r="H16" s="103">
        <f t="shared" si="1"/>
        <v>0.07476113031103883</v>
      </c>
    </row>
    <row r="17" spans="1:8" ht="18" customHeight="1">
      <c r="A17" s="19" t="s">
        <v>77</v>
      </c>
      <c r="B17" s="19" t="s">
        <v>78</v>
      </c>
      <c r="C17" s="21">
        <v>7282</v>
      </c>
      <c r="D17" s="20">
        <v>15741</v>
      </c>
      <c r="E17" s="20">
        <v>15741</v>
      </c>
      <c r="F17" s="105"/>
      <c r="G17" s="102">
        <f t="shared" si="0"/>
        <v>8459</v>
      </c>
      <c r="H17" s="103">
        <f t="shared" si="1"/>
        <v>0.5373864430468204</v>
      </c>
    </row>
    <row r="18" spans="1:8" ht="18" customHeight="1">
      <c r="A18" s="19" t="s">
        <v>79</v>
      </c>
      <c r="B18" s="19" t="s">
        <v>80</v>
      </c>
      <c r="C18" s="21">
        <v>10923</v>
      </c>
      <c r="D18" s="20">
        <v>11806</v>
      </c>
      <c r="E18" s="20">
        <v>11806</v>
      </c>
      <c r="F18" s="105"/>
      <c r="G18" s="102">
        <f t="shared" si="0"/>
        <v>883</v>
      </c>
      <c r="H18" s="103">
        <f t="shared" si="1"/>
        <v>0.07479247840081314</v>
      </c>
    </row>
    <row r="19" spans="1:8" ht="18" customHeight="1">
      <c r="A19" s="15" t="s">
        <v>81</v>
      </c>
      <c r="B19" s="15" t="s">
        <v>82</v>
      </c>
      <c r="C19" s="17">
        <v>314388</v>
      </c>
      <c r="D19" s="16">
        <f>D20</f>
        <v>337572</v>
      </c>
      <c r="E19" s="16">
        <f>E20</f>
        <v>337572</v>
      </c>
      <c r="F19" s="106"/>
      <c r="G19" s="102">
        <f t="shared" si="0"/>
        <v>23184</v>
      </c>
      <c r="H19" s="103">
        <f t="shared" si="1"/>
        <v>0.06867868188119867</v>
      </c>
    </row>
    <row r="20" spans="1:8" ht="18" customHeight="1">
      <c r="A20" s="15" t="s">
        <v>83</v>
      </c>
      <c r="B20" s="15" t="s">
        <v>84</v>
      </c>
      <c r="C20" s="17">
        <v>314388</v>
      </c>
      <c r="D20" s="16">
        <f>SUM(D21:D22)</f>
        <v>337572</v>
      </c>
      <c r="E20" s="16">
        <f>SUM(E21:E22)</f>
        <v>337572</v>
      </c>
      <c r="F20" s="106"/>
      <c r="G20" s="102">
        <f t="shared" si="0"/>
        <v>23184</v>
      </c>
      <c r="H20" s="103">
        <f t="shared" si="1"/>
        <v>0.06867868188119867</v>
      </c>
    </row>
    <row r="21" spans="1:8" ht="18" customHeight="1">
      <c r="A21" s="19" t="s">
        <v>85</v>
      </c>
      <c r="B21" s="19" t="s">
        <v>86</v>
      </c>
      <c r="C21" s="21">
        <v>291288</v>
      </c>
      <c r="D21" s="20">
        <v>314822</v>
      </c>
      <c r="E21" s="20">
        <v>314822</v>
      </c>
      <c r="F21" s="105"/>
      <c r="G21" s="102">
        <f t="shared" si="0"/>
        <v>23534</v>
      </c>
      <c r="H21" s="103">
        <f t="shared" si="1"/>
        <v>0.0747533526881857</v>
      </c>
    </row>
    <row r="22" spans="1:8" ht="18" customHeight="1">
      <c r="A22" s="19" t="s">
        <v>87</v>
      </c>
      <c r="B22" s="19" t="s">
        <v>88</v>
      </c>
      <c r="C22" s="21">
        <v>23100</v>
      </c>
      <c r="D22" s="20">
        <v>22750</v>
      </c>
      <c r="E22" s="20">
        <v>22750</v>
      </c>
      <c r="F22" s="105"/>
      <c r="G22" s="102">
        <f t="shared" si="0"/>
        <v>-350</v>
      </c>
      <c r="H22" s="103">
        <f t="shared" si="1"/>
        <v>-0.015384615384615385</v>
      </c>
    </row>
    <row r="23" spans="1:8" ht="18" customHeight="1">
      <c r="A23" s="15">
        <v>221</v>
      </c>
      <c r="B23" s="15" t="s">
        <v>89</v>
      </c>
      <c r="C23" s="17">
        <v>669163</v>
      </c>
      <c r="D23" s="16">
        <f>SUM(D25:D26)</f>
        <v>770707</v>
      </c>
      <c r="E23" s="16">
        <f>SUM(E25:E26)</f>
        <v>770707</v>
      </c>
      <c r="F23" s="106"/>
      <c r="G23" s="102">
        <f t="shared" si="0"/>
        <v>101544</v>
      </c>
      <c r="H23" s="103">
        <f t="shared" si="1"/>
        <v>0.13175435022648035</v>
      </c>
    </row>
    <row r="24" spans="1:8" ht="18" customHeight="1">
      <c r="A24" s="18">
        <v>22102</v>
      </c>
      <c r="B24" s="15" t="s">
        <v>90</v>
      </c>
      <c r="C24" s="17">
        <v>669163</v>
      </c>
      <c r="D24" s="16">
        <f>SUM(D25:D26)</f>
        <v>770707</v>
      </c>
      <c r="E24" s="16">
        <f>SUM(E25:E26)</f>
        <v>770707</v>
      </c>
      <c r="F24" s="106"/>
      <c r="G24" s="102">
        <f t="shared" si="0"/>
        <v>101544</v>
      </c>
      <c r="H24" s="103">
        <f t="shared" si="1"/>
        <v>0.13175435022648035</v>
      </c>
    </row>
    <row r="25" spans="1:8" ht="18" customHeight="1">
      <c r="A25" s="19" t="s">
        <v>91</v>
      </c>
      <c r="B25" s="19" t="s">
        <v>92</v>
      </c>
      <c r="C25" s="21">
        <v>442799</v>
      </c>
      <c r="D25" s="20">
        <v>509575</v>
      </c>
      <c r="E25" s="20">
        <v>509575</v>
      </c>
      <c r="F25" s="105"/>
      <c r="G25" s="102">
        <f t="shared" si="0"/>
        <v>66776</v>
      </c>
      <c r="H25" s="103">
        <f t="shared" si="1"/>
        <v>0.13104253544620517</v>
      </c>
    </row>
    <row r="26" spans="1:8" ht="18" customHeight="1">
      <c r="A26" s="19" t="s">
        <v>93</v>
      </c>
      <c r="B26" s="19" t="s">
        <v>94</v>
      </c>
      <c r="C26" s="21">
        <v>256364</v>
      </c>
      <c r="D26" s="20">
        <v>261132</v>
      </c>
      <c r="E26" s="20">
        <v>261132</v>
      </c>
      <c r="F26" s="105"/>
      <c r="G26" s="107">
        <f t="shared" si="0"/>
        <v>4768</v>
      </c>
      <c r="H26" s="108">
        <f t="shared" si="1"/>
        <v>0.018258964814729717</v>
      </c>
    </row>
    <row r="27" ht="24" customHeight="1"/>
    <row r="28" ht="24" customHeight="1"/>
    <row r="29" ht="24" customHeight="1"/>
    <row r="30" ht="24" customHeight="1"/>
    <row r="31" ht="24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59">
      <selection activeCell="G75" sqref="E75:G87"/>
    </sheetView>
  </sheetViews>
  <sheetFormatPr defaultColWidth="9.140625" defaultRowHeight="15" customHeight="1"/>
  <cols>
    <col min="1" max="1" width="15.140625" style="1" customWidth="1"/>
    <col min="2" max="2" width="32.140625" style="1" customWidth="1"/>
    <col min="3" max="3" width="14.28125" style="1" customWidth="1"/>
    <col min="4" max="4" width="15.8515625" style="1" customWidth="1"/>
    <col min="5" max="5" width="13.140625" style="1" customWidth="1"/>
  </cols>
  <sheetData>
    <row r="1" spans="1:5" s="1" customFormat="1" ht="21" customHeight="1">
      <c r="A1" s="67" t="s">
        <v>106</v>
      </c>
      <c r="B1" s="68"/>
      <c r="C1" s="68"/>
      <c r="D1" s="68"/>
      <c r="E1" s="68"/>
    </row>
    <row r="2" spans="1:5" s="1" customFormat="1" ht="15.75" customHeight="1">
      <c r="A2" s="69" t="s">
        <v>107</v>
      </c>
      <c r="B2" s="69"/>
      <c r="C2" s="70"/>
      <c r="D2" s="70"/>
      <c r="E2" s="71" t="s">
        <v>2</v>
      </c>
    </row>
    <row r="3" spans="1:5" s="1" customFormat="1" ht="17.25" customHeight="1">
      <c r="A3" s="56" t="s">
        <v>108</v>
      </c>
      <c r="B3" s="56"/>
      <c r="C3" s="56" t="s">
        <v>109</v>
      </c>
      <c r="D3" s="56"/>
      <c r="E3" s="56"/>
    </row>
    <row r="4" spans="1:5" s="1" customFormat="1" ht="21" customHeight="1">
      <c r="A4" s="56" t="s">
        <v>110</v>
      </c>
      <c r="B4" s="56" t="s">
        <v>111</v>
      </c>
      <c r="C4" s="56" t="s">
        <v>63</v>
      </c>
      <c r="D4" s="56" t="s">
        <v>112</v>
      </c>
      <c r="E4" s="56" t="s">
        <v>113</v>
      </c>
    </row>
    <row r="5" spans="1:5" s="1" customFormat="1" ht="21" customHeight="1">
      <c r="A5" s="56" t="s">
        <v>62</v>
      </c>
      <c r="B5" s="56" t="s">
        <v>62</v>
      </c>
      <c r="C5" s="56">
        <v>1</v>
      </c>
      <c r="D5" s="56">
        <v>2</v>
      </c>
      <c r="E5" s="56">
        <v>3</v>
      </c>
    </row>
    <row r="6" spans="1:5" s="1" customFormat="1" ht="21" customHeight="1">
      <c r="A6" s="72" t="s">
        <v>50</v>
      </c>
      <c r="B6" s="73"/>
      <c r="C6" s="74">
        <f>C7+C21+C49+C61</f>
        <v>7255595</v>
      </c>
      <c r="D6" s="74">
        <v>6775339</v>
      </c>
      <c r="E6" s="74">
        <v>480256</v>
      </c>
    </row>
    <row r="7" spans="1:5" ht="21" customHeight="1">
      <c r="A7" s="75">
        <v>301</v>
      </c>
      <c r="B7" s="76" t="s">
        <v>114</v>
      </c>
      <c r="C7" s="77">
        <f>SUM(C8:C20)</f>
        <v>6756019</v>
      </c>
      <c r="D7" s="77">
        <f>SUM(D8:D20)</f>
        <v>6756019</v>
      </c>
      <c r="E7" s="77">
        <v>0</v>
      </c>
    </row>
    <row r="8" spans="1:5" ht="21" customHeight="1">
      <c r="A8" s="78">
        <v>30101</v>
      </c>
      <c r="B8" s="79" t="s">
        <v>115</v>
      </c>
      <c r="C8" s="77">
        <v>2413020</v>
      </c>
      <c r="D8" s="77">
        <v>2413020</v>
      </c>
      <c r="E8" s="21"/>
    </row>
    <row r="9" spans="1:5" ht="21" customHeight="1">
      <c r="A9" s="78">
        <v>30102</v>
      </c>
      <c r="B9" s="79" t="s">
        <v>116</v>
      </c>
      <c r="C9" s="77">
        <v>720539</v>
      </c>
      <c r="D9" s="77">
        <v>720539</v>
      </c>
      <c r="E9" s="21"/>
    </row>
    <row r="10" spans="1:5" ht="21" customHeight="1">
      <c r="A10" s="78">
        <v>30103</v>
      </c>
      <c r="B10" s="79" t="s">
        <v>117</v>
      </c>
      <c r="C10" s="77">
        <v>567000</v>
      </c>
      <c r="D10" s="77">
        <v>567000</v>
      </c>
      <c r="E10" s="21"/>
    </row>
    <row r="11" spans="1:8" ht="21" customHeight="1">
      <c r="A11" s="78">
        <v>30106</v>
      </c>
      <c r="B11" s="79" t="s">
        <v>118</v>
      </c>
      <c r="C11" s="77"/>
      <c r="D11" s="21"/>
      <c r="E11" s="21"/>
      <c r="H11" s="80"/>
    </row>
    <row r="12" spans="1:5" ht="21" customHeight="1">
      <c r="A12" s="78">
        <v>30107</v>
      </c>
      <c r="B12" s="79" t="s">
        <v>119</v>
      </c>
      <c r="C12" s="77">
        <v>1374034</v>
      </c>
      <c r="D12" s="21">
        <v>1374034</v>
      </c>
      <c r="E12" s="21"/>
    </row>
    <row r="13" spans="1:5" ht="31.5" customHeight="1">
      <c r="A13" s="78">
        <v>30108</v>
      </c>
      <c r="B13" s="79" t="s">
        <v>120</v>
      </c>
      <c r="C13" s="77">
        <v>787056</v>
      </c>
      <c r="D13" s="21">
        <v>787056</v>
      </c>
      <c r="E13" s="21"/>
    </row>
    <row r="14" spans="1:5" ht="21" customHeight="1">
      <c r="A14" s="78">
        <v>30109</v>
      </c>
      <c r="B14" s="79" t="s">
        <v>121</v>
      </c>
      <c r="C14" s="77"/>
      <c r="D14" s="21"/>
      <c r="E14" s="21"/>
    </row>
    <row r="15" spans="1:5" ht="21" customHeight="1">
      <c r="A15" s="78">
        <v>30110</v>
      </c>
      <c r="B15" s="79" t="s">
        <v>122</v>
      </c>
      <c r="C15" s="77">
        <v>314822</v>
      </c>
      <c r="D15" s="21">
        <v>314822</v>
      </c>
      <c r="E15" s="21"/>
    </row>
    <row r="16" spans="1:5" ht="21" customHeight="1">
      <c r="A16" s="78">
        <v>30111</v>
      </c>
      <c r="B16" s="79" t="s">
        <v>123</v>
      </c>
      <c r="C16" s="77"/>
      <c r="D16" s="21"/>
      <c r="E16" s="21"/>
    </row>
    <row r="17" spans="1:5" ht="21" customHeight="1">
      <c r="A17" s="78">
        <v>30112</v>
      </c>
      <c r="B17" s="79" t="s">
        <v>124</v>
      </c>
      <c r="C17" s="77">
        <v>47223</v>
      </c>
      <c r="D17" s="77">
        <v>47223</v>
      </c>
      <c r="E17" s="21"/>
    </row>
    <row r="18" spans="1:5" ht="21" customHeight="1">
      <c r="A18" s="81">
        <v>30113</v>
      </c>
      <c r="B18" s="82" t="s">
        <v>92</v>
      </c>
      <c r="C18" s="77">
        <v>509575</v>
      </c>
      <c r="D18" s="83">
        <v>509575</v>
      </c>
      <c r="E18" s="83"/>
    </row>
    <row r="19" spans="1:5" ht="21" customHeight="1">
      <c r="A19" s="78">
        <v>30114</v>
      </c>
      <c r="B19" s="79" t="s">
        <v>125</v>
      </c>
      <c r="C19" s="77">
        <v>22750</v>
      </c>
      <c r="D19" s="21">
        <v>22750</v>
      </c>
      <c r="E19" s="21"/>
    </row>
    <row r="20" spans="1:5" ht="21" customHeight="1">
      <c r="A20" s="78">
        <v>30199</v>
      </c>
      <c r="B20" s="79" t="s">
        <v>126</v>
      </c>
      <c r="C20" s="77"/>
      <c r="D20" s="21"/>
      <c r="E20" s="21"/>
    </row>
    <row r="21" spans="1:5" ht="21" customHeight="1">
      <c r="A21" s="75">
        <v>302</v>
      </c>
      <c r="B21" s="76" t="s">
        <v>127</v>
      </c>
      <c r="C21" s="77">
        <f>SUM(C22:C48)</f>
        <v>480256</v>
      </c>
      <c r="D21" s="77">
        <v>0</v>
      </c>
      <c r="E21" s="77">
        <f>SUM(E22:E48)</f>
        <v>480256</v>
      </c>
    </row>
    <row r="22" spans="1:5" ht="21" customHeight="1">
      <c r="A22" s="78">
        <v>30201</v>
      </c>
      <c r="B22" s="79" t="s">
        <v>128</v>
      </c>
      <c r="C22" s="77">
        <v>33000</v>
      </c>
      <c r="D22" s="21"/>
      <c r="E22" s="77">
        <v>33000</v>
      </c>
    </row>
    <row r="23" spans="1:5" ht="21" customHeight="1">
      <c r="A23" s="78">
        <v>30202</v>
      </c>
      <c r="B23" s="79" t="s">
        <v>129</v>
      </c>
      <c r="C23" s="77"/>
      <c r="D23" s="21"/>
      <c r="E23" s="77"/>
    </row>
    <row r="24" spans="1:5" ht="21" customHeight="1">
      <c r="A24" s="78">
        <v>30203</v>
      </c>
      <c r="B24" s="79" t="s">
        <v>130</v>
      </c>
      <c r="C24" s="77"/>
      <c r="D24" s="21"/>
      <c r="E24" s="77"/>
    </row>
    <row r="25" spans="1:5" ht="21" customHeight="1">
      <c r="A25" s="78">
        <v>30204</v>
      </c>
      <c r="B25" s="79" t="s">
        <v>131</v>
      </c>
      <c r="C25" s="77"/>
      <c r="D25" s="21"/>
      <c r="E25" s="77"/>
    </row>
    <row r="26" spans="1:5" ht="21" customHeight="1">
      <c r="A26" s="78">
        <v>30205</v>
      </c>
      <c r="B26" s="79" t="s">
        <v>132</v>
      </c>
      <c r="C26" s="77">
        <v>25000</v>
      </c>
      <c r="D26" s="21"/>
      <c r="E26" s="77">
        <v>25000</v>
      </c>
    </row>
    <row r="27" spans="1:5" ht="21" customHeight="1">
      <c r="A27" s="78">
        <v>30206</v>
      </c>
      <c r="B27" s="79" t="s">
        <v>133</v>
      </c>
      <c r="C27" s="77">
        <v>25000</v>
      </c>
      <c r="D27" s="21"/>
      <c r="E27" s="77">
        <v>25000</v>
      </c>
    </row>
    <row r="28" spans="1:5" ht="21" customHeight="1">
      <c r="A28" s="78">
        <v>30207</v>
      </c>
      <c r="B28" s="79" t="s">
        <v>134</v>
      </c>
      <c r="C28" s="77"/>
      <c r="D28" s="21"/>
      <c r="E28" s="77"/>
    </row>
    <row r="29" spans="1:5" ht="21" customHeight="1">
      <c r="A29" s="78">
        <v>30208</v>
      </c>
      <c r="B29" s="79" t="s">
        <v>135</v>
      </c>
      <c r="C29" s="77">
        <v>225150</v>
      </c>
      <c r="D29" s="21"/>
      <c r="E29" s="77">
        <v>225150</v>
      </c>
    </row>
    <row r="30" spans="1:5" ht="21" customHeight="1">
      <c r="A30" s="78">
        <v>30209</v>
      </c>
      <c r="B30" s="79" t="s">
        <v>136</v>
      </c>
      <c r="C30" s="77"/>
      <c r="D30" s="21"/>
      <c r="E30" s="21"/>
    </row>
    <row r="31" spans="1:5" ht="21" customHeight="1">
      <c r="A31" s="78">
        <v>30211</v>
      </c>
      <c r="B31" s="84" t="s">
        <v>137</v>
      </c>
      <c r="C31" s="77"/>
      <c r="D31" s="85"/>
      <c r="E31" s="85"/>
    </row>
    <row r="32" spans="1:5" ht="21" customHeight="1">
      <c r="A32" s="86">
        <v>30212</v>
      </c>
      <c r="B32" s="87" t="s">
        <v>138</v>
      </c>
      <c r="C32" s="24"/>
      <c r="D32" s="24"/>
      <c r="E32" s="24"/>
    </row>
    <row r="33" spans="1:5" ht="21" customHeight="1">
      <c r="A33" s="86">
        <v>30213</v>
      </c>
      <c r="B33" s="87" t="s">
        <v>139</v>
      </c>
      <c r="C33" s="24"/>
      <c r="D33" s="88"/>
      <c r="E33" s="88"/>
    </row>
    <row r="34" spans="1:5" ht="21" customHeight="1">
      <c r="A34" s="86">
        <v>30214</v>
      </c>
      <c r="B34" s="87" t="s">
        <v>140</v>
      </c>
      <c r="C34" s="24"/>
      <c r="D34" s="88"/>
      <c r="E34" s="88"/>
    </row>
    <row r="35" spans="1:5" ht="21" customHeight="1">
      <c r="A35" s="86">
        <v>30215</v>
      </c>
      <c r="B35" s="87" t="s">
        <v>141</v>
      </c>
      <c r="C35" s="24"/>
      <c r="D35" s="88"/>
      <c r="E35" s="88"/>
    </row>
    <row r="36" spans="1:5" ht="21" customHeight="1">
      <c r="A36" s="86">
        <v>30216</v>
      </c>
      <c r="B36" s="87" t="s">
        <v>142</v>
      </c>
      <c r="C36" s="24"/>
      <c r="D36" s="88"/>
      <c r="E36" s="88"/>
    </row>
    <row r="37" spans="1:5" ht="21" customHeight="1">
      <c r="A37" s="86">
        <v>30217</v>
      </c>
      <c r="B37" s="87" t="s">
        <v>143</v>
      </c>
      <c r="C37" s="24"/>
      <c r="D37" s="88"/>
      <c r="E37" s="88"/>
    </row>
    <row r="38" spans="1:5" ht="21" customHeight="1">
      <c r="A38" s="86">
        <v>30218</v>
      </c>
      <c r="B38" s="87" t="s">
        <v>144</v>
      </c>
      <c r="C38" s="24"/>
      <c r="D38" s="88"/>
      <c r="E38" s="88"/>
    </row>
    <row r="39" spans="1:5" ht="21" customHeight="1">
      <c r="A39" s="86">
        <v>30224</v>
      </c>
      <c r="B39" s="87" t="s">
        <v>145</v>
      </c>
      <c r="C39" s="24"/>
      <c r="D39" s="88"/>
      <c r="E39" s="88"/>
    </row>
    <row r="40" spans="1:5" ht="21" customHeight="1">
      <c r="A40" s="86">
        <v>30225</v>
      </c>
      <c r="B40" s="87" t="s">
        <v>146</v>
      </c>
      <c r="C40" s="24"/>
      <c r="D40" s="88"/>
      <c r="E40" s="88"/>
    </row>
    <row r="41" spans="1:5" ht="21" customHeight="1">
      <c r="A41" s="86">
        <v>30226</v>
      </c>
      <c r="B41" s="87" t="s">
        <v>147</v>
      </c>
      <c r="C41" s="89">
        <v>91200</v>
      </c>
      <c r="D41" s="88"/>
      <c r="E41" s="89">
        <v>91200</v>
      </c>
    </row>
    <row r="42" spans="1:5" ht="21" customHeight="1">
      <c r="A42" s="86">
        <v>30227</v>
      </c>
      <c r="B42" s="87" t="s">
        <v>148</v>
      </c>
      <c r="C42" s="24"/>
      <c r="D42" s="88"/>
      <c r="E42" s="24"/>
    </row>
    <row r="43" spans="1:5" ht="21" customHeight="1">
      <c r="A43" s="86">
        <v>30228</v>
      </c>
      <c r="B43" s="87" t="s">
        <v>149</v>
      </c>
      <c r="C43" s="89">
        <v>78706</v>
      </c>
      <c r="D43" s="88"/>
      <c r="E43" s="89">
        <v>78706</v>
      </c>
    </row>
    <row r="44" spans="1:5" ht="21" customHeight="1">
      <c r="A44" s="86">
        <v>30229</v>
      </c>
      <c r="B44" s="87" t="s">
        <v>150</v>
      </c>
      <c r="C44" s="24"/>
      <c r="D44" s="88"/>
      <c r="E44" s="88"/>
    </row>
    <row r="45" spans="1:5" ht="21" customHeight="1">
      <c r="A45" s="86">
        <v>30231</v>
      </c>
      <c r="B45" s="87" t="s">
        <v>151</v>
      </c>
      <c r="C45" s="24"/>
      <c r="D45" s="88"/>
      <c r="E45" s="88"/>
    </row>
    <row r="46" spans="1:5" ht="21" customHeight="1">
      <c r="A46" s="86">
        <v>30239</v>
      </c>
      <c r="B46" s="87" t="s">
        <v>152</v>
      </c>
      <c r="C46" s="24"/>
      <c r="D46" s="88"/>
      <c r="E46" s="88"/>
    </row>
    <row r="47" spans="1:5" ht="21" customHeight="1">
      <c r="A47" s="86">
        <v>30240</v>
      </c>
      <c r="B47" s="87" t="s">
        <v>153</v>
      </c>
      <c r="C47" s="24"/>
      <c r="D47" s="88"/>
      <c r="E47" s="88"/>
    </row>
    <row r="48" spans="1:5" ht="21" customHeight="1">
      <c r="A48" s="86">
        <v>30299</v>
      </c>
      <c r="B48" s="87" t="s">
        <v>154</v>
      </c>
      <c r="C48" s="89">
        <v>2200</v>
      </c>
      <c r="D48" s="88"/>
      <c r="E48" s="89">
        <v>2200</v>
      </c>
    </row>
    <row r="49" spans="1:5" ht="21" customHeight="1">
      <c r="A49" s="90">
        <v>303</v>
      </c>
      <c r="B49" s="91" t="s">
        <v>155</v>
      </c>
      <c r="C49" s="89">
        <v>19320</v>
      </c>
      <c r="D49" s="89">
        <v>19320</v>
      </c>
      <c r="E49" s="88">
        <v>0</v>
      </c>
    </row>
    <row r="50" spans="1:5" ht="21" customHeight="1">
      <c r="A50" s="86">
        <v>30301</v>
      </c>
      <c r="B50" s="87" t="s">
        <v>156</v>
      </c>
      <c r="C50" s="24"/>
      <c r="D50" s="88"/>
      <c r="E50" s="88"/>
    </row>
    <row r="51" spans="1:5" ht="21" customHeight="1">
      <c r="A51" s="86">
        <v>30302</v>
      </c>
      <c r="B51" s="87" t="s">
        <v>157</v>
      </c>
      <c r="C51" s="24"/>
      <c r="D51" s="88"/>
      <c r="E51" s="88"/>
    </row>
    <row r="52" spans="1:5" ht="21" customHeight="1">
      <c r="A52" s="86">
        <v>30303</v>
      </c>
      <c r="B52" s="87" t="s">
        <v>158</v>
      </c>
      <c r="C52" s="24"/>
      <c r="D52" s="88"/>
      <c r="E52" s="88"/>
    </row>
    <row r="53" spans="1:5" ht="21" customHeight="1">
      <c r="A53" s="86">
        <v>30304</v>
      </c>
      <c r="B53" s="87" t="s">
        <v>159</v>
      </c>
      <c r="C53" s="24"/>
      <c r="D53" s="88"/>
      <c r="E53" s="88"/>
    </row>
    <row r="54" spans="1:5" ht="21" customHeight="1">
      <c r="A54" s="86">
        <v>30305</v>
      </c>
      <c r="B54" s="87" t="s">
        <v>160</v>
      </c>
      <c r="C54" s="24"/>
      <c r="D54" s="88"/>
      <c r="E54" s="88"/>
    </row>
    <row r="55" spans="1:5" ht="21" customHeight="1">
      <c r="A55" s="86">
        <v>30306</v>
      </c>
      <c r="B55" s="87" t="s">
        <v>161</v>
      </c>
      <c r="C55" s="24"/>
      <c r="D55" s="88"/>
      <c r="E55" s="88"/>
    </row>
    <row r="56" spans="1:5" ht="21" customHeight="1">
      <c r="A56" s="86">
        <v>30307</v>
      </c>
      <c r="B56" s="87" t="s">
        <v>162</v>
      </c>
      <c r="C56" s="24"/>
      <c r="D56" s="88"/>
      <c r="E56" s="88"/>
    </row>
    <row r="57" spans="1:5" ht="21" customHeight="1">
      <c r="A57" s="86">
        <v>30308</v>
      </c>
      <c r="B57" s="87" t="s">
        <v>163</v>
      </c>
      <c r="C57" s="24"/>
      <c r="D57" s="88"/>
      <c r="E57" s="88"/>
    </row>
    <row r="58" spans="1:5" ht="21" customHeight="1">
      <c r="A58" s="86">
        <v>30309</v>
      </c>
      <c r="B58" s="87" t="s">
        <v>164</v>
      </c>
      <c r="C58" s="24"/>
      <c r="D58" s="88"/>
      <c r="E58" s="88"/>
    </row>
    <row r="59" spans="1:5" ht="21" customHeight="1">
      <c r="A59" s="86">
        <v>30310</v>
      </c>
      <c r="B59" s="87" t="s">
        <v>165</v>
      </c>
      <c r="C59" s="24"/>
      <c r="D59" s="88"/>
      <c r="E59" s="88"/>
    </row>
    <row r="60" spans="1:5" ht="21" customHeight="1">
      <c r="A60" s="86">
        <v>30399</v>
      </c>
      <c r="B60" s="87" t="s">
        <v>166</v>
      </c>
      <c r="C60" s="89">
        <v>19320</v>
      </c>
      <c r="D60" s="89">
        <v>19320</v>
      </c>
      <c r="E60" s="88"/>
    </row>
    <row r="61" spans="1:5" ht="21" customHeight="1">
      <c r="A61" s="90">
        <v>310</v>
      </c>
      <c r="B61" s="91" t="s">
        <v>167</v>
      </c>
      <c r="C61" s="24">
        <f>SUM(C62:C65)</f>
        <v>0</v>
      </c>
      <c r="D61" s="88">
        <v>0</v>
      </c>
      <c r="E61" s="88">
        <v>0</v>
      </c>
    </row>
    <row r="62" spans="1:5" ht="21" customHeight="1">
      <c r="A62" s="86">
        <v>31002</v>
      </c>
      <c r="B62" s="87" t="s">
        <v>168</v>
      </c>
      <c r="C62" s="24"/>
      <c r="D62" s="24"/>
      <c r="E62" s="24"/>
    </row>
    <row r="63" spans="1:5" ht="21" customHeight="1">
      <c r="A63" s="86">
        <v>31003</v>
      </c>
      <c r="B63" s="87" t="s">
        <v>169</v>
      </c>
      <c r="C63" s="24"/>
      <c r="D63" s="24"/>
      <c r="E63" s="24"/>
    </row>
    <row r="64" spans="1:5" ht="21" customHeight="1">
      <c r="A64" s="86">
        <v>31007</v>
      </c>
      <c r="B64" s="87" t="s">
        <v>170</v>
      </c>
      <c r="C64" s="24"/>
      <c r="D64" s="24"/>
      <c r="E64" s="24"/>
    </row>
    <row r="65" spans="1:5" ht="21" customHeight="1">
      <c r="A65" s="86">
        <v>31099</v>
      </c>
      <c r="B65" s="87" t="s">
        <v>171</v>
      </c>
      <c r="C65" s="24"/>
      <c r="D65" s="24"/>
      <c r="E65" s="24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" right="0.59" top="0.63" bottom="0.31" header="0.51" footer="0.1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T10" sqref="T10"/>
    </sheetView>
  </sheetViews>
  <sheetFormatPr defaultColWidth="9.140625" defaultRowHeight="12.75" customHeight="1"/>
  <cols>
    <col min="1" max="1" width="16.14062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57421875" style="1" customWidth="1"/>
    <col min="11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4" customHeight="1">
      <c r="A1" s="59" t="s">
        <v>172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s="1" customFormat="1" ht="15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" customFormat="1" ht="20.25" customHeight="1">
      <c r="A3" s="46" t="s">
        <v>173</v>
      </c>
      <c r="B3" s="46" t="s">
        <v>174</v>
      </c>
      <c r="C3" s="46"/>
      <c r="D3" s="46"/>
      <c r="E3" s="46"/>
      <c r="F3" s="46"/>
      <c r="G3" s="46"/>
      <c r="H3" s="46" t="s">
        <v>96</v>
      </c>
      <c r="I3" s="46"/>
      <c r="J3" s="46"/>
      <c r="K3" s="46"/>
      <c r="L3" s="46"/>
      <c r="M3" s="46"/>
      <c r="N3" s="46" t="s">
        <v>97</v>
      </c>
      <c r="O3" s="46"/>
      <c r="P3" s="46"/>
      <c r="Q3" s="46"/>
      <c r="R3" s="46"/>
      <c r="S3" s="46"/>
    </row>
    <row r="4" spans="1:19" s="1" customFormat="1" ht="21.75" customHeight="1">
      <c r="A4" s="46"/>
      <c r="B4" s="46" t="s">
        <v>63</v>
      </c>
      <c r="C4" s="46" t="s">
        <v>175</v>
      </c>
      <c r="D4" s="46" t="s">
        <v>176</v>
      </c>
      <c r="E4" s="46"/>
      <c r="F4" s="46"/>
      <c r="G4" s="46" t="s">
        <v>177</v>
      </c>
      <c r="H4" s="46" t="s">
        <v>63</v>
      </c>
      <c r="I4" s="46" t="s">
        <v>175</v>
      </c>
      <c r="J4" s="46" t="s">
        <v>176</v>
      </c>
      <c r="K4" s="46"/>
      <c r="L4" s="46"/>
      <c r="M4" s="46" t="s">
        <v>143</v>
      </c>
      <c r="N4" s="46" t="s">
        <v>63</v>
      </c>
      <c r="O4" s="46" t="s">
        <v>175</v>
      </c>
      <c r="P4" s="46" t="s">
        <v>176</v>
      </c>
      <c r="Q4" s="46"/>
      <c r="R4" s="46"/>
      <c r="S4" s="46" t="s">
        <v>143</v>
      </c>
    </row>
    <row r="5" spans="1:19" s="1" customFormat="1" ht="33.75" customHeight="1">
      <c r="A5" s="46"/>
      <c r="B5" s="60"/>
      <c r="C5" s="46"/>
      <c r="D5" s="46" t="s">
        <v>12</v>
      </c>
      <c r="E5" s="46" t="s">
        <v>178</v>
      </c>
      <c r="F5" s="46" t="s">
        <v>179</v>
      </c>
      <c r="G5" s="46"/>
      <c r="H5" s="60"/>
      <c r="I5" s="46"/>
      <c r="J5" s="46" t="s">
        <v>12</v>
      </c>
      <c r="K5" s="46" t="s">
        <v>180</v>
      </c>
      <c r="L5" s="46" t="s">
        <v>179</v>
      </c>
      <c r="M5" s="46"/>
      <c r="N5" s="60"/>
      <c r="O5" s="46"/>
      <c r="P5" s="46" t="s">
        <v>12</v>
      </c>
      <c r="Q5" s="46" t="s">
        <v>180</v>
      </c>
      <c r="R5" s="46" t="s">
        <v>179</v>
      </c>
      <c r="S5" s="46"/>
    </row>
    <row r="6" spans="1:19" s="1" customFormat="1" ht="20.25" customHeight="1">
      <c r="A6" s="61" t="s">
        <v>62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61">
        <v>12</v>
      </c>
      <c r="N6" s="61">
        <v>13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</row>
    <row r="7" spans="1:22" s="1" customFormat="1" ht="21.75" customHeight="1">
      <c r="A7" s="62" t="s">
        <v>181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6"/>
      <c r="U7" s="66"/>
      <c r="V7" s="66"/>
    </row>
    <row r="8" spans="1:19" ht="24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24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24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24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24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24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24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24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24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24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24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9">
      <selection activeCell="N25" sqref="N25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ht="51.75" customHeight="1">
      <c r="A1" s="51" t="s">
        <v>182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4.25" customHeight="1">
      <c r="A2" s="7" t="s">
        <v>1</v>
      </c>
      <c r="J2" s="55" t="s">
        <v>2</v>
      </c>
    </row>
    <row r="3" spans="1:10" ht="25.5" customHeight="1">
      <c r="A3" s="9" t="s">
        <v>49</v>
      </c>
      <c r="B3" s="9"/>
      <c r="C3" s="9" t="s">
        <v>183</v>
      </c>
      <c r="D3" s="9" t="s">
        <v>97</v>
      </c>
      <c r="E3" s="9"/>
      <c r="F3" s="9"/>
      <c r="G3" s="9"/>
      <c r="H3" s="9"/>
      <c r="I3" s="9" t="s">
        <v>184</v>
      </c>
      <c r="J3" s="56"/>
    </row>
    <row r="4" spans="1:10" ht="15" customHeight="1">
      <c r="A4" s="9" t="s">
        <v>185</v>
      </c>
      <c r="B4" s="9" t="s">
        <v>104</v>
      </c>
      <c r="C4" s="9"/>
      <c r="D4" s="9" t="s">
        <v>12</v>
      </c>
      <c r="E4" s="9" t="s">
        <v>99</v>
      </c>
      <c r="F4" s="9"/>
      <c r="G4" s="9"/>
      <c r="H4" s="9" t="s">
        <v>100</v>
      </c>
      <c r="I4" s="9" t="s">
        <v>101</v>
      </c>
      <c r="J4" s="56" t="s">
        <v>102</v>
      </c>
    </row>
    <row r="5" spans="1:10" ht="23.25" customHeight="1">
      <c r="A5" s="9"/>
      <c r="B5" s="9"/>
      <c r="C5" s="9"/>
      <c r="D5" s="9"/>
      <c r="E5" s="9" t="s">
        <v>12</v>
      </c>
      <c r="F5" s="9" t="s">
        <v>186</v>
      </c>
      <c r="G5" s="9" t="s">
        <v>187</v>
      </c>
      <c r="H5" s="9"/>
      <c r="I5" s="9"/>
      <c r="J5" s="56"/>
    </row>
    <row r="6" spans="1:10" ht="20.25" customHeight="1">
      <c r="A6" s="10" t="s">
        <v>62</v>
      </c>
      <c r="B6" s="10" t="s">
        <v>62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</row>
    <row r="7" spans="1:10" ht="20.25" customHeight="1">
      <c r="A7" s="52"/>
      <c r="B7" s="52"/>
      <c r="C7" s="53"/>
      <c r="D7" s="53">
        <f aca="true" t="shared" si="0" ref="D7:I7">E7+H7</f>
        <v>0</v>
      </c>
      <c r="E7" s="53">
        <f t="shared" si="0"/>
        <v>0</v>
      </c>
      <c r="F7" s="53">
        <f t="shared" si="0"/>
        <v>0</v>
      </c>
      <c r="G7" s="53">
        <f t="shared" si="0"/>
        <v>0</v>
      </c>
      <c r="H7" s="53">
        <f t="shared" si="0"/>
        <v>0</v>
      </c>
      <c r="I7" s="53">
        <f t="shared" si="0"/>
        <v>0</v>
      </c>
      <c r="J7" s="57">
        <v>0</v>
      </c>
    </row>
    <row r="8" spans="1:10" ht="24" customHeight="1">
      <c r="A8" s="54"/>
      <c r="B8" s="54"/>
      <c r="C8" s="21"/>
      <c r="D8" s="21"/>
      <c r="E8" s="21"/>
      <c r="F8" s="21"/>
      <c r="G8" s="21"/>
      <c r="H8" s="21"/>
      <c r="I8" s="21"/>
      <c r="J8" s="58"/>
    </row>
    <row r="9" spans="1:10" ht="24" customHeight="1">
      <c r="A9" s="54"/>
      <c r="B9" s="54"/>
      <c r="C9" s="21"/>
      <c r="D9" s="21"/>
      <c r="E9" s="21"/>
      <c r="F9" s="21"/>
      <c r="G9" s="21"/>
      <c r="H9" s="21"/>
      <c r="I9" s="21"/>
      <c r="J9" s="58"/>
    </row>
    <row r="10" spans="1:10" ht="24" customHeight="1">
      <c r="A10" s="54"/>
      <c r="B10" s="54"/>
      <c r="C10" s="21"/>
      <c r="D10" s="21"/>
      <c r="E10" s="21"/>
      <c r="F10" s="21"/>
      <c r="G10" s="21"/>
      <c r="H10" s="21"/>
      <c r="I10" s="21"/>
      <c r="J10" s="58"/>
    </row>
    <row r="11" spans="1:10" ht="24" customHeight="1">
      <c r="A11" s="54"/>
      <c r="B11" s="54"/>
      <c r="C11" s="21"/>
      <c r="D11" s="21"/>
      <c r="E11" s="21"/>
      <c r="F11" s="21"/>
      <c r="G11" s="21"/>
      <c r="H11" s="21"/>
      <c r="I11" s="21"/>
      <c r="J11" s="58"/>
    </row>
    <row r="12" spans="1:10" ht="24" customHeight="1">
      <c r="A12" s="54"/>
      <c r="B12" s="54"/>
      <c r="C12" s="21"/>
      <c r="D12" s="21"/>
      <c r="E12" s="21"/>
      <c r="F12" s="21"/>
      <c r="G12" s="21"/>
      <c r="H12" s="21"/>
      <c r="I12" s="21"/>
      <c r="J12" s="58"/>
    </row>
    <row r="13" spans="1:10" ht="24" customHeight="1">
      <c r="A13" s="54"/>
      <c r="B13" s="54"/>
      <c r="C13" s="21"/>
      <c r="D13" s="21"/>
      <c r="E13" s="21"/>
      <c r="F13" s="21"/>
      <c r="G13" s="21"/>
      <c r="H13" s="21"/>
      <c r="I13" s="21"/>
      <c r="J13" s="58"/>
    </row>
    <row r="14" spans="1:10" ht="24" customHeight="1">
      <c r="A14" s="54"/>
      <c r="B14" s="54"/>
      <c r="C14" s="21"/>
      <c r="D14" s="21"/>
      <c r="E14" s="21"/>
      <c r="F14" s="21"/>
      <c r="G14" s="21"/>
      <c r="H14" s="21"/>
      <c r="I14" s="21"/>
      <c r="J14" s="58"/>
    </row>
    <row r="15" spans="1:10" ht="24" customHeight="1">
      <c r="A15" s="54"/>
      <c r="B15" s="54"/>
      <c r="C15" s="21"/>
      <c r="D15" s="21"/>
      <c r="E15" s="21"/>
      <c r="F15" s="21"/>
      <c r="G15" s="21"/>
      <c r="H15" s="21"/>
      <c r="I15" s="21"/>
      <c r="J15" s="58"/>
    </row>
    <row r="16" spans="1:10" ht="24" customHeight="1">
      <c r="A16" s="54"/>
      <c r="B16" s="54"/>
      <c r="C16" s="21"/>
      <c r="D16" s="21"/>
      <c r="E16" s="21"/>
      <c r="F16" s="21"/>
      <c r="G16" s="21"/>
      <c r="H16" s="21"/>
      <c r="I16" s="21"/>
      <c r="J16" s="58"/>
    </row>
    <row r="17" spans="1:10" ht="24" customHeight="1">
      <c r="A17" s="54"/>
      <c r="B17" s="54"/>
      <c r="C17" s="21"/>
      <c r="D17" s="21"/>
      <c r="E17" s="21"/>
      <c r="F17" s="21"/>
      <c r="G17" s="21"/>
      <c r="H17" s="21"/>
      <c r="I17" s="21"/>
      <c r="J17" s="58"/>
    </row>
    <row r="18" spans="1:10" ht="24" customHeight="1">
      <c r="A18" s="54"/>
      <c r="B18" s="54"/>
      <c r="C18" s="21"/>
      <c r="D18" s="21"/>
      <c r="E18" s="21"/>
      <c r="F18" s="21"/>
      <c r="G18" s="21"/>
      <c r="H18" s="21"/>
      <c r="I18" s="21"/>
      <c r="J18" s="58"/>
    </row>
    <row r="19" spans="1:10" ht="24" customHeight="1">
      <c r="A19" s="54"/>
      <c r="B19" s="54"/>
      <c r="C19" s="21"/>
      <c r="D19" s="21"/>
      <c r="E19" s="21"/>
      <c r="F19" s="21"/>
      <c r="G19" s="21"/>
      <c r="H19" s="21"/>
      <c r="I19" s="21"/>
      <c r="J19" s="58"/>
    </row>
    <row r="20" spans="1:10" ht="24" customHeight="1">
      <c r="A20" s="54"/>
      <c r="B20" s="54"/>
      <c r="C20" s="21"/>
      <c r="D20" s="21"/>
      <c r="E20" s="21"/>
      <c r="F20" s="21"/>
      <c r="G20" s="21"/>
      <c r="H20" s="21"/>
      <c r="I20" s="21"/>
      <c r="J20" s="58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J24" sqref="J24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  <col min="6" max="6" width="9.421875" style="0" bestFit="1" customWidth="1"/>
  </cols>
  <sheetData>
    <row r="1" spans="1:4" s="1" customFormat="1" ht="24" customHeight="1">
      <c r="A1" s="35" t="s">
        <v>188</v>
      </c>
      <c r="B1" s="35"/>
      <c r="C1" s="35"/>
      <c r="D1" s="35"/>
    </row>
    <row r="2" spans="1:4" s="1" customFormat="1" ht="14.25" customHeight="1">
      <c r="A2" s="36" t="s">
        <v>1</v>
      </c>
      <c r="B2" s="36"/>
      <c r="C2" s="37"/>
      <c r="D2" s="38" t="s">
        <v>2</v>
      </c>
    </row>
    <row r="3" spans="1:4" s="1" customFormat="1" ht="15" customHeight="1">
      <c r="A3" s="39" t="s">
        <v>189</v>
      </c>
      <c r="B3" s="39"/>
      <c r="C3" s="39" t="s">
        <v>190</v>
      </c>
      <c r="D3" s="39"/>
    </row>
    <row r="4" spans="1:4" s="1" customFormat="1" ht="15" customHeight="1">
      <c r="A4" s="39" t="s">
        <v>191</v>
      </c>
      <c r="B4" s="39" t="s">
        <v>6</v>
      </c>
      <c r="C4" s="39" t="s">
        <v>191</v>
      </c>
      <c r="D4" s="39" t="s">
        <v>6</v>
      </c>
    </row>
    <row r="5" spans="1:4" s="1" customFormat="1" ht="15" customHeight="1">
      <c r="A5" s="40" t="s">
        <v>192</v>
      </c>
      <c r="B5" s="21">
        <v>7255595</v>
      </c>
      <c r="C5" s="40" t="s">
        <v>193</v>
      </c>
      <c r="D5" s="41">
        <f>D6+D7</f>
        <v>0</v>
      </c>
    </row>
    <row r="6" spans="1:4" s="1" customFormat="1" ht="15" customHeight="1">
      <c r="A6" s="40" t="s">
        <v>194</v>
      </c>
      <c r="B6" s="21">
        <v>7255595</v>
      </c>
      <c r="C6" s="42" t="s">
        <v>195</v>
      </c>
      <c r="D6" s="41"/>
    </row>
    <row r="7" spans="1:4" s="1" customFormat="1" ht="15" customHeight="1">
      <c r="A7" s="40" t="s">
        <v>196</v>
      </c>
      <c r="B7" s="41"/>
      <c r="C7" s="42" t="s">
        <v>197</v>
      </c>
      <c r="D7" s="41"/>
    </row>
    <row r="8" spans="1:4" s="1" customFormat="1" ht="15" customHeight="1">
      <c r="A8" s="40" t="s">
        <v>198</v>
      </c>
      <c r="B8" s="41">
        <f>B9+B10</f>
        <v>0</v>
      </c>
      <c r="C8" s="40" t="s">
        <v>199</v>
      </c>
      <c r="D8" s="21">
        <v>7255595</v>
      </c>
    </row>
    <row r="9" spans="1:4" s="1" customFormat="1" ht="15" customHeight="1">
      <c r="A9" s="40" t="s">
        <v>200</v>
      </c>
      <c r="B9" s="41"/>
      <c r="C9" s="42" t="s">
        <v>195</v>
      </c>
      <c r="D9" s="21">
        <v>7255595</v>
      </c>
    </row>
    <row r="10" spans="1:4" s="1" customFormat="1" ht="15" customHeight="1">
      <c r="A10" s="40" t="s">
        <v>201</v>
      </c>
      <c r="B10" s="41"/>
      <c r="C10" s="42" t="s">
        <v>197</v>
      </c>
      <c r="D10" s="41"/>
    </row>
    <row r="11" spans="1:6" s="1" customFormat="1" ht="15" customHeight="1">
      <c r="A11" s="40" t="s">
        <v>202</v>
      </c>
      <c r="B11" s="41"/>
      <c r="C11" s="40" t="s">
        <v>203</v>
      </c>
      <c r="D11" s="41"/>
      <c r="F11" s="43"/>
    </row>
    <row r="12" spans="1:4" s="1" customFormat="1" ht="15" customHeight="1">
      <c r="A12" s="40" t="s">
        <v>204</v>
      </c>
      <c r="B12" s="41"/>
      <c r="C12" s="40" t="s">
        <v>205</v>
      </c>
      <c r="D12" s="40"/>
    </row>
    <row r="13" spans="1:4" s="1" customFormat="1" ht="15" customHeight="1">
      <c r="A13" s="40" t="s">
        <v>206</v>
      </c>
      <c r="B13" s="41"/>
      <c r="C13" s="40" t="s">
        <v>207</v>
      </c>
      <c r="D13" s="40"/>
    </row>
    <row r="14" spans="1:4" s="1" customFormat="1" ht="15" customHeight="1">
      <c r="A14" s="40" t="s">
        <v>208</v>
      </c>
      <c r="B14" s="41"/>
      <c r="C14" s="40" t="s">
        <v>209</v>
      </c>
      <c r="D14" s="40"/>
    </row>
    <row r="15" spans="1:4" s="1" customFormat="1" ht="15" customHeight="1">
      <c r="A15" s="40" t="s">
        <v>210</v>
      </c>
      <c r="B15" s="41"/>
      <c r="C15" s="40" t="s">
        <v>211</v>
      </c>
      <c r="D15" s="40"/>
    </row>
    <row r="16" spans="1:4" s="1" customFormat="1" ht="15" customHeight="1">
      <c r="A16" s="40" t="s">
        <v>212</v>
      </c>
      <c r="B16" s="41"/>
      <c r="C16" s="40" t="s">
        <v>213</v>
      </c>
      <c r="D16" s="40"/>
    </row>
    <row r="17" spans="1:4" s="1" customFormat="1" ht="15" customHeight="1">
      <c r="A17" s="40" t="s">
        <v>214</v>
      </c>
      <c r="B17" s="41"/>
      <c r="C17" s="40"/>
      <c r="D17" s="40"/>
    </row>
    <row r="18" spans="1:4" s="1" customFormat="1" ht="15" customHeight="1">
      <c r="A18" s="44" t="s">
        <v>215</v>
      </c>
      <c r="B18" s="45">
        <v>7255595</v>
      </c>
      <c r="C18" s="44" t="s">
        <v>216</v>
      </c>
      <c r="D18" s="45">
        <v>7255595</v>
      </c>
    </row>
    <row r="19" spans="1:4" s="1" customFormat="1" ht="15" customHeight="1">
      <c r="A19" s="46"/>
      <c r="B19" s="47"/>
      <c r="C19" s="46"/>
      <c r="D19" s="47"/>
    </row>
    <row r="20" spans="1:4" s="1" customFormat="1" ht="15" customHeight="1">
      <c r="A20" s="40" t="s">
        <v>217</v>
      </c>
      <c r="B20" s="41"/>
      <c r="C20" s="40" t="s">
        <v>218</v>
      </c>
      <c r="D20" s="41"/>
    </row>
    <row r="21" spans="1:4" s="1" customFormat="1" ht="15" customHeight="1">
      <c r="A21" s="40" t="s">
        <v>219</v>
      </c>
      <c r="B21" s="41"/>
      <c r="C21" s="40" t="s">
        <v>219</v>
      </c>
      <c r="D21" s="48"/>
    </row>
    <row r="22" spans="1:4" s="1" customFormat="1" ht="15" customHeight="1">
      <c r="A22" s="40" t="s">
        <v>220</v>
      </c>
      <c r="B22" s="41"/>
      <c r="C22" s="40" t="s">
        <v>220</v>
      </c>
      <c r="D22" s="48"/>
    </row>
    <row r="23" spans="1:4" s="1" customFormat="1" ht="15" customHeight="1">
      <c r="A23" s="40" t="s">
        <v>221</v>
      </c>
      <c r="B23" s="41"/>
      <c r="C23" s="40" t="s">
        <v>221</v>
      </c>
      <c r="D23" s="48"/>
    </row>
    <row r="24" spans="1:4" s="1" customFormat="1" ht="15" customHeight="1">
      <c r="A24" s="40" t="s">
        <v>222</v>
      </c>
      <c r="B24" s="41"/>
      <c r="C24" s="40" t="s">
        <v>223</v>
      </c>
      <c r="D24" s="48"/>
    </row>
    <row r="25" spans="1:4" s="1" customFormat="1" ht="15" customHeight="1">
      <c r="A25" s="40" t="s">
        <v>224</v>
      </c>
      <c r="B25" s="41"/>
      <c r="C25" s="40" t="s">
        <v>220</v>
      </c>
      <c r="D25" s="48"/>
    </row>
    <row r="26" spans="1:4" s="1" customFormat="1" ht="15" customHeight="1">
      <c r="A26" s="40" t="s">
        <v>225</v>
      </c>
      <c r="B26" s="41"/>
      <c r="C26" s="40" t="s">
        <v>221</v>
      </c>
      <c r="D26" s="48"/>
    </row>
    <row r="27" spans="1:4" s="1" customFormat="1" ht="15" customHeight="1">
      <c r="A27" s="40" t="s">
        <v>226</v>
      </c>
      <c r="B27" s="41"/>
      <c r="C27" s="40" t="s">
        <v>227</v>
      </c>
      <c r="D27" s="48"/>
    </row>
    <row r="28" spans="1:4" s="1" customFormat="1" ht="15" customHeight="1">
      <c r="A28" s="40" t="s">
        <v>228</v>
      </c>
      <c r="B28" s="41"/>
      <c r="C28" s="40" t="s">
        <v>224</v>
      </c>
      <c r="D28" s="48"/>
    </row>
    <row r="29" spans="1:4" s="1" customFormat="1" ht="15" customHeight="1">
      <c r="A29" s="40" t="s">
        <v>220</v>
      </c>
      <c r="B29" s="41"/>
      <c r="C29" s="40" t="s">
        <v>225</v>
      </c>
      <c r="D29" s="48"/>
    </row>
    <row r="30" spans="1:6" s="1" customFormat="1" ht="15" customHeight="1">
      <c r="A30" s="40" t="s">
        <v>221</v>
      </c>
      <c r="B30" s="41"/>
      <c r="C30" s="40" t="s">
        <v>229</v>
      </c>
      <c r="D30" s="48"/>
      <c r="F30" s="49"/>
    </row>
    <row r="31" spans="1:4" s="1" customFormat="1" ht="15" customHeight="1">
      <c r="A31" s="40" t="s">
        <v>230</v>
      </c>
      <c r="B31" s="41"/>
      <c r="C31" s="40" t="s">
        <v>224</v>
      </c>
      <c r="D31" s="48"/>
    </row>
    <row r="32" spans="1:4" s="1" customFormat="1" ht="15" customHeight="1">
      <c r="A32" s="40" t="s">
        <v>224</v>
      </c>
      <c r="B32" s="41"/>
      <c r="C32" s="40" t="s">
        <v>225</v>
      </c>
      <c r="D32" s="48"/>
    </row>
    <row r="33" spans="1:4" ht="15" customHeight="1">
      <c r="A33" s="40" t="s">
        <v>225</v>
      </c>
      <c r="B33" s="41"/>
      <c r="C33" s="40" t="s">
        <v>231</v>
      </c>
      <c r="D33" s="48"/>
    </row>
    <row r="34" spans="1:4" ht="15" customHeight="1">
      <c r="A34" s="40" t="s">
        <v>232</v>
      </c>
      <c r="B34" s="41"/>
      <c r="C34" s="40" t="s">
        <v>233</v>
      </c>
      <c r="D34" s="48"/>
    </row>
    <row r="35" spans="1:4" ht="15" customHeight="1">
      <c r="A35" s="40" t="s">
        <v>234</v>
      </c>
      <c r="B35" s="41"/>
      <c r="C35" s="42"/>
      <c r="D35" s="48"/>
    </row>
    <row r="36" spans="1:4" ht="15" customHeight="1">
      <c r="A36" s="50" t="s">
        <v>235</v>
      </c>
      <c r="B36" s="45">
        <v>7255595</v>
      </c>
      <c r="C36" s="50" t="s">
        <v>236</v>
      </c>
      <c r="D36" s="45">
        <v>7255595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56" bottom="0.35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23">
      <selection activeCell="T46" sqref="T46"/>
    </sheetView>
  </sheetViews>
  <sheetFormatPr defaultColWidth="9.140625" defaultRowHeight="12.75" customHeight="1"/>
  <cols>
    <col min="1" max="1" width="7.421875" style="1" customWidth="1"/>
    <col min="2" max="2" width="27.00390625" style="1" customWidth="1"/>
    <col min="3" max="3" width="9.7109375" style="1" customWidth="1"/>
    <col min="4" max="4" width="9.57421875" style="1" customWidth="1"/>
    <col min="5" max="5" width="9.8515625" style="1" customWidth="1"/>
    <col min="6" max="6" width="6.57421875" style="1" customWidth="1"/>
    <col min="7" max="7" width="4.421875" style="1" customWidth="1"/>
    <col min="8" max="8" width="6.8515625" style="1" customWidth="1"/>
    <col min="9" max="9" width="6.28125" style="1" customWidth="1"/>
    <col min="10" max="10" width="5.140625" style="1" customWidth="1"/>
    <col min="11" max="11" width="5.28125" style="1" customWidth="1"/>
    <col min="12" max="12" width="6.00390625" style="1" customWidth="1"/>
    <col min="13" max="13" width="6.140625" style="1" customWidth="1"/>
    <col min="14" max="14" width="4.7109375" style="1" customWidth="1"/>
    <col min="15" max="15" width="5.140625" style="1" customWidth="1"/>
    <col min="16" max="16" width="5.421875" style="1" customWidth="1"/>
    <col min="17" max="17" width="5.57421875" style="1" customWidth="1"/>
    <col min="18" max="18" width="5.140625" style="1" customWidth="1"/>
    <col min="19" max="19" width="9.140625" style="1" customWidth="1"/>
  </cols>
  <sheetData>
    <row r="1" spans="1:18" ht="27" customHeight="1">
      <c r="A1" s="29" t="s">
        <v>237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27" customFormat="1" ht="15.75" customHeight="1">
      <c r="A2" s="31" t="s">
        <v>238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7" customHeight="1">
      <c r="A3" s="32" t="s">
        <v>49</v>
      </c>
      <c r="B3" s="32"/>
      <c r="C3" s="32" t="s">
        <v>63</v>
      </c>
      <c r="D3" s="32" t="s">
        <v>239</v>
      </c>
      <c r="E3" s="32"/>
      <c r="F3" s="32"/>
      <c r="G3" s="32" t="s">
        <v>240</v>
      </c>
      <c r="H3" s="32"/>
      <c r="I3" s="32" t="s">
        <v>241</v>
      </c>
      <c r="J3" s="32" t="s">
        <v>242</v>
      </c>
      <c r="K3" s="32" t="s">
        <v>243</v>
      </c>
      <c r="L3" s="32" t="s">
        <v>244</v>
      </c>
      <c r="M3" s="32" t="s">
        <v>245</v>
      </c>
      <c r="N3" s="32" t="s">
        <v>246</v>
      </c>
      <c r="O3" s="32"/>
      <c r="P3" s="32"/>
      <c r="Q3" s="32" t="s">
        <v>247</v>
      </c>
      <c r="R3" s="32" t="s">
        <v>248</v>
      </c>
    </row>
    <row r="4" spans="1:18" ht="72" customHeight="1">
      <c r="A4" s="32" t="s">
        <v>103</v>
      </c>
      <c r="B4" s="32" t="s">
        <v>104</v>
      </c>
      <c r="C4" s="32"/>
      <c r="D4" s="32" t="s">
        <v>12</v>
      </c>
      <c r="E4" s="32" t="s">
        <v>249</v>
      </c>
      <c r="F4" s="32" t="s">
        <v>250</v>
      </c>
      <c r="G4" s="32" t="s">
        <v>251</v>
      </c>
      <c r="H4" s="32" t="s">
        <v>252</v>
      </c>
      <c r="I4" s="32"/>
      <c r="J4" s="32"/>
      <c r="K4" s="32"/>
      <c r="L4" s="32"/>
      <c r="M4" s="32"/>
      <c r="N4" s="32" t="s">
        <v>253</v>
      </c>
      <c r="O4" s="32" t="s">
        <v>254</v>
      </c>
      <c r="P4" s="32" t="s">
        <v>255</v>
      </c>
      <c r="Q4" s="32"/>
      <c r="R4" s="32"/>
    </row>
    <row r="5" spans="1:18" s="28" customFormat="1" ht="18" customHeight="1">
      <c r="A5" s="33" t="s">
        <v>62</v>
      </c>
      <c r="B5" s="33" t="s">
        <v>62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/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33">
        <v>13</v>
      </c>
      <c r="Q5" s="33">
        <v>14</v>
      </c>
      <c r="R5" s="33">
        <v>15</v>
      </c>
    </row>
    <row r="6" spans="1:18" ht="24" customHeight="1">
      <c r="A6" s="34"/>
      <c r="B6" s="34"/>
      <c r="C6" s="13">
        <v>7255595</v>
      </c>
      <c r="D6" s="13">
        <v>7255595</v>
      </c>
      <c r="E6" s="13">
        <v>7255595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7.25" customHeight="1">
      <c r="A7" s="15">
        <v>205</v>
      </c>
      <c r="B7" s="15" t="s">
        <v>64</v>
      </c>
      <c r="C7" s="16">
        <v>5310837</v>
      </c>
      <c r="D7" s="16">
        <v>5310837</v>
      </c>
      <c r="E7" s="16">
        <v>5310837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7.25" customHeight="1">
      <c r="A8" s="18">
        <v>20502</v>
      </c>
      <c r="B8" s="15" t="s">
        <v>65</v>
      </c>
      <c r="C8" s="16">
        <v>5310837</v>
      </c>
      <c r="D8" s="16">
        <v>5310837</v>
      </c>
      <c r="E8" s="16">
        <v>5310837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7.25" customHeight="1">
      <c r="A9" s="19" t="s">
        <v>66</v>
      </c>
      <c r="B9" s="19" t="s">
        <v>67</v>
      </c>
      <c r="C9" s="16">
        <v>5310837</v>
      </c>
      <c r="D9" s="16">
        <v>5310837</v>
      </c>
      <c r="E9" s="16">
        <v>5310837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7.25" customHeight="1">
      <c r="A10" s="15">
        <v>208</v>
      </c>
      <c r="B10" s="15" t="s">
        <v>68</v>
      </c>
      <c r="C10" s="16">
        <v>836479</v>
      </c>
      <c r="D10" s="16">
        <v>836479</v>
      </c>
      <c r="E10" s="16">
        <v>836479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7.25" customHeight="1">
      <c r="A11" s="18">
        <v>20805</v>
      </c>
      <c r="B11" s="15" t="s">
        <v>69</v>
      </c>
      <c r="C11" s="16">
        <v>789256</v>
      </c>
      <c r="D11" s="16">
        <v>789256</v>
      </c>
      <c r="E11" s="16">
        <v>789256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7.25" customHeight="1">
      <c r="A12" s="19" t="s">
        <v>70</v>
      </c>
      <c r="B12" s="19" t="s">
        <v>71</v>
      </c>
      <c r="C12" s="20">
        <v>787056</v>
      </c>
      <c r="D12" s="20">
        <v>787056</v>
      </c>
      <c r="E12" s="20">
        <v>787056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7.25" customHeight="1">
      <c r="A13" s="19" t="s">
        <v>72</v>
      </c>
      <c r="B13" s="19" t="s">
        <v>73</v>
      </c>
      <c r="C13" s="20">
        <v>2200</v>
      </c>
      <c r="D13" s="20">
        <v>2200</v>
      </c>
      <c r="E13" s="20">
        <v>2200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7.25" customHeight="1">
      <c r="A14" s="18">
        <v>20827</v>
      </c>
      <c r="B14" s="15" t="s">
        <v>74</v>
      </c>
      <c r="C14" s="16">
        <f>SUM(C15:C17)</f>
        <v>47223</v>
      </c>
      <c r="D14" s="16">
        <f>SUM(D15:D17)</f>
        <v>47223</v>
      </c>
      <c r="E14" s="16">
        <f>SUM(E15:E17)</f>
        <v>47223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17.25" customHeight="1">
      <c r="A15" s="19" t="s">
        <v>75</v>
      </c>
      <c r="B15" s="19" t="s">
        <v>76</v>
      </c>
      <c r="C15" s="20">
        <v>19676</v>
      </c>
      <c r="D15" s="20">
        <v>19676</v>
      </c>
      <c r="E15" s="20">
        <v>19676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7.25" customHeight="1">
      <c r="A16" s="19" t="s">
        <v>77</v>
      </c>
      <c r="B16" s="19" t="s">
        <v>78</v>
      </c>
      <c r="C16" s="20">
        <v>15741</v>
      </c>
      <c r="D16" s="20">
        <v>15741</v>
      </c>
      <c r="E16" s="20">
        <v>15741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7.25" customHeight="1">
      <c r="A17" s="19" t="s">
        <v>79</v>
      </c>
      <c r="B17" s="19" t="s">
        <v>80</v>
      </c>
      <c r="C17" s="20">
        <v>11806</v>
      </c>
      <c r="D17" s="20">
        <v>11806</v>
      </c>
      <c r="E17" s="20">
        <v>11806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7.25" customHeight="1">
      <c r="A18" s="15" t="s">
        <v>81</v>
      </c>
      <c r="B18" s="15" t="s">
        <v>82</v>
      </c>
      <c r="C18" s="16">
        <f>C19</f>
        <v>337572</v>
      </c>
      <c r="D18" s="16">
        <f>D19</f>
        <v>337572</v>
      </c>
      <c r="E18" s="16">
        <f>E19</f>
        <v>337572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7.25" customHeight="1">
      <c r="A19" s="15" t="s">
        <v>83</v>
      </c>
      <c r="B19" s="15" t="s">
        <v>84</v>
      </c>
      <c r="C19" s="16">
        <f>SUM(C20:C21)</f>
        <v>337572</v>
      </c>
      <c r="D19" s="16">
        <f>SUM(D20:D21)</f>
        <v>337572</v>
      </c>
      <c r="E19" s="16">
        <f>SUM(E20:E21)</f>
        <v>337572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7.25" customHeight="1">
      <c r="A20" s="19" t="s">
        <v>85</v>
      </c>
      <c r="B20" s="19" t="s">
        <v>86</v>
      </c>
      <c r="C20" s="20">
        <v>314822</v>
      </c>
      <c r="D20" s="20">
        <v>314822</v>
      </c>
      <c r="E20" s="20">
        <v>314822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7.25" customHeight="1">
      <c r="A21" s="19" t="s">
        <v>87</v>
      </c>
      <c r="B21" s="19" t="s">
        <v>88</v>
      </c>
      <c r="C21" s="20">
        <v>22750</v>
      </c>
      <c r="D21" s="20">
        <v>22750</v>
      </c>
      <c r="E21" s="20">
        <v>22750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7.25" customHeight="1">
      <c r="A22" s="15">
        <v>221</v>
      </c>
      <c r="B22" s="15" t="s">
        <v>89</v>
      </c>
      <c r="C22" s="16">
        <f>SUM(C24:C25)</f>
        <v>770707</v>
      </c>
      <c r="D22" s="16">
        <f>SUM(D24:D25)</f>
        <v>770707</v>
      </c>
      <c r="E22" s="16">
        <f>SUM(E24:E25)</f>
        <v>770707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7.25" customHeight="1">
      <c r="A23" s="18">
        <v>22102</v>
      </c>
      <c r="B23" s="15" t="s">
        <v>90</v>
      </c>
      <c r="C23" s="16">
        <f>SUM(C24:C25)</f>
        <v>770707</v>
      </c>
      <c r="D23" s="16">
        <f>SUM(D24:D25)</f>
        <v>770707</v>
      </c>
      <c r="E23" s="16">
        <f>SUM(E24:E25)</f>
        <v>770707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7.25" customHeight="1">
      <c r="A24" s="19" t="s">
        <v>91</v>
      </c>
      <c r="B24" s="19" t="s">
        <v>92</v>
      </c>
      <c r="C24" s="20">
        <v>509575</v>
      </c>
      <c r="D24" s="20">
        <v>509575</v>
      </c>
      <c r="E24" s="20">
        <v>509575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7.25" customHeight="1">
      <c r="A25" s="19" t="s">
        <v>93</v>
      </c>
      <c r="B25" s="19" t="s">
        <v>94</v>
      </c>
      <c r="C25" s="20">
        <v>261132</v>
      </c>
      <c r="D25" s="20">
        <v>261132</v>
      </c>
      <c r="E25" s="20">
        <v>261132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27" right="0.25" top="0.82" bottom="0.73" header="0.51" footer="0.51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M11" sqref="M11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5" t="s">
        <v>256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8" customHeight="1">
      <c r="A2" s="7" t="s">
        <v>1</v>
      </c>
      <c r="B2" s="1"/>
      <c r="C2" s="1"/>
      <c r="D2" s="1"/>
      <c r="E2" s="8"/>
      <c r="F2" s="8"/>
      <c r="G2" s="8"/>
      <c r="H2" s="8"/>
      <c r="I2" s="8"/>
      <c r="J2" s="8"/>
      <c r="K2" s="25" t="s">
        <v>2</v>
      </c>
    </row>
    <row r="3" spans="1:11" s="1" customFormat="1" ht="15" customHeight="1">
      <c r="A3" s="9" t="s">
        <v>49</v>
      </c>
      <c r="B3" s="9"/>
      <c r="C3" s="9" t="s">
        <v>63</v>
      </c>
      <c r="D3" s="10" t="s">
        <v>241</v>
      </c>
      <c r="E3" s="10" t="s">
        <v>257</v>
      </c>
      <c r="F3" s="10" t="s">
        <v>258</v>
      </c>
      <c r="G3" s="9" t="s">
        <v>259</v>
      </c>
      <c r="H3" s="9" t="s">
        <v>260</v>
      </c>
      <c r="I3" s="9" t="s">
        <v>261</v>
      </c>
      <c r="J3" s="9" t="s">
        <v>262</v>
      </c>
      <c r="K3" s="9" t="s">
        <v>263</v>
      </c>
    </row>
    <row r="4" spans="1:11" s="1" customFormat="1" ht="21" customHeight="1">
      <c r="A4" s="9" t="s">
        <v>103</v>
      </c>
      <c r="B4" s="9" t="s">
        <v>264</v>
      </c>
      <c r="C4" s="9"/>
      <c r="D4" s="10"/>
      <c r="E4" s="10"/>
      <c r="F4" s="10"/>
      <c r="G4" s="10"/>
      <c r="H4" s="10"/>
      <c r="I4" s="9"/>
      <c r="J4" s="9"/>
      <c r="K4" s="9"/>
    </row>
    <row r="5" spans="1:11" s="3" customFormat="1" ht="12.75" customHeight="1">
      <c r="A5" s="11" t="s">
        <v>62</v>
      </c>
      <c r="B5" s="11" t="s">
        <v>62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</row>
    <row r="6" spans="1:11" s="1" customFormat="1" ht="17.25" customHeight="1">
      <c r="A6" s="12"/>
      <c r="B6" s="12"/>
      <c r="C6" s="13">
        <v>7255595</v>
      </c>
      <c r="D6" s="14"/>
      <c r="E6" s="13">
        <v>7255595</v>
      </c>
      <c r="F6" s="14"/>
      <c r="G6" s="14"/>
      <c r="H6" s="14"/>
      <c r="I6" s="14"/>
      <c r="J6" s="14"/>
      <c r="K6" s="14"/>
    </row>
    <row r="7" spans="1:12" s="4" customFormat="1" ht="18" customHeight="1">
      <c r="A7" s="15">
        <v>205</v>
      </c>
      <c r="B7" s="15" t="s">
        <v>64</v>
      </c>
      <c r="C7" s="16">
        <v>5310837</v>
      </c>
      <c r="D7" s="16"/>
      <c r="E7" s="16">
        <v>5310837</v>
      </c>
      <c r="F7" s="17"/>
      <c r="G7" s="17"/>
      <c r="H7" s="17"/>
      <c r="I7" s="17"/>
      <c r="J7" s="17"/>
      <c r="K7" s="17"/>
      <c r="L7" s="26"/>
    </row>
    <row r="8" spans="1:12" s="4" customFormat="1" ht="18" customHeight="1">
      <c r="A8" s="18">
        <v>20502</v>
      </c>
      <c r="B8" s="15" t="s">
        <v>65</v>
      </c>
      <c r="C8" s="16">
        <v>5310837</v>
      </c>
      <c r="D8" s="16"/>
      <c r="E8" s="16">
        <v>5310837</v>
      </c>
      <c r="F8" s="17"/>
      <c r="G8" s="17"/>
      <c r="H8" s="17"/>
      <c r="I8" s="17"/>
      <c r="J8" s="17"/>
      <c r="K8" s="17"/>
      <c r="L8" s="26"/>
    </row>
    <row r="9" spans="1:12" s="4" customFormat="1" ht="18" customHeight="1">
      <c r="A9" s="19" t="s">
        <v>66</v>
      </c>
      <c r="B9" s="19" t="s">
        <v>67</v>
      </c>
      <c r="C9" s="16">
        <v>5310837</v>
      </c>
      <c r="D9" s="20"/>
      <c r="E9" s="16">
        <v>5310837</v>
      </c>
      <c r="F9" s="21"/>
      <c r="G9" s="21"/>
      <c r="H9" s="21"/>
      <c r="I9" s="21"/>
      <c r="J9" s="21"/>
      <c r="K9" s="21"/>
      <c r="L9" s="26"/>
    </row>
    <row r="10" spans="1:12" s="4" customFormat="1" ht="18" customHeight="1">
      <c r="A10" s="15">
        <v>208</v>
      </c>
      <c r="B10" s="15" t="s">
        <v>68</v>
      </c>
      <c r="C10" s="16">
        <v>836479</v>
      </c>
      <c r="D10" s="16"/>
      <c r="E10" s="16">
        <v>836479</v>
      </c>
      <c r="F10" s="17"/>
      <c r="G10" s="17"/>
      <c r="H10" s="17"/>
      <c r="I10" s="17"/>
      <c r="J10" s="17"/>
      <c r="K10" s="17"/>
      <c r="L10" s="26"/>
    </row>
    <row r="11" spans="1:12" s="4" customFormat="1" ht="18" customHeight="1">
      <c r="A11" s="18">
        <v>20805</v>
      </c>
      <c r="B11" s="15" t="s">
        <v>69</v>
      </c>
      <c r="C11" s="16">
        <v>789256</v>
      </c>
      <c r="D11" s="16"/>
      <c r="E11" s="16">
        <v>789256</v>
      </c>
      <c r="F11" s="17"/>
      <c r="G11" s="17"/>
      <c r="H11" s="17"/>
      <c r="I11" s="17"/>
      <c r="J11" s="17"/>
      <c r="K11" s="17"/>
      <c r="L11" s="26"/>
    </row>
    <row r="12" spans="1:12" s="4" customFormat="1" ht="18" customHeight="1">
      <c r="A12" s="19" t="s">
        <v>70</v>
      </c>
      <c r="B12" s="19" t="s">
        <v>71</v>
      </c>
      <c r="C12" s="20">
        <v>787056</v>
      </c>
      <c r="D12" s="20"/>
      <c r="E12" s="20">
        <v>787056</v>
      </c>
      <c r="F12" s="21"/>
      <c r="G12" s="21"/>
      <c r="H12" s="21"/>
      <c r="I12" s="21"/>
      <c r="J12" s="21"/>
      <c r="K12" s="21"/>
      <c r="L12" s="26"/>
    </row>
    <row r="13" spans="1:12" s="4" customFormat="1" ht="18" customHeight="1">
      <c r="A13" s="19" t="s">
        <v>72</v>
      </c>
      <c r="B13" s="19" t="s">
        <v>73</v>
      </c>
      <c r="C13" s="20">
        <v>2200</v>
      </c>
      <c r="D13" s="20"/>
      <c r="E13" s="20">
        <v>2200</v>
      </c>
      <c r="F13" s="21"/>
      <c r="G13" s="21"/>
      <c r="H13" s="21"/>
      <c r="I13" s="21"/>
      <c r="J13" s="21"/>
      <c r="K13" s="21"/>
      <c r="L13" s="26"/>
    </row>
    <row r="14" spans="1:12" s="4" customFormat="1" ht="18" customHeight="1">
      <c r="A14" s="18">
        <v>20827</v>
      </c>
      <c r="B14" s="15" t="s">
        <v>74</v>
      </c>
      <c r="C14" s="16">
        <f>SUM(C15:C17)</f>
        <v>47223</v>
      </c>
      <c r="D14" s="16"/>
      <c r="E14" s="16">
        <f>SUM(E15:E17)</f>
        <v>47223</v>
      </c>
      <c r="F14" s="17"/>
      <c r="G14" s="17"/>
      <c r="H14" s="17"/>
      <c r="I14" s="17"/>
      <c r="J14" s="17"/>
      <c r="K14" s="17"/>
      <c r="L14" s="26"/>
    </row>
    <row r="15" spans="1:12" s="4" customFormat="1" ht="18" customHeight="1">
      <c r="A15" s="19" t="s">
        <v>75</v>
      </c>
      <c r="B15" s="19" t="s">
        <v>76</v>
      </c>
      <c r="C15" s="20">
        <v>19676</v>
      </c>
      <c r="D15" s="20"/>
      <c r="E15" s="20">
        <v>19676</v>
      </c>
      <c r="F15" s="21"/>
      <c r="G15" s="21"/>
      <c r="H15" s="21"/>
      <c r="I15" s="21"/>
      <c r="J15" s="21"/>
      <c r="K15" s="21"/>
      <c r="L15" s="26"/>
    </row>
    <row r="16" spans="1:12" s="4" customFormat="1" ht="18" customHeight="1">
      <c r="A16" s="19" t="s">
        <v>77</v>
      </c>
      <c r="B16" s="19" t="s">
        <v>78</v>
      </c>
      <c r="C16" s="20">
        <v>15741</v>
      </c>
      <c r="D16" s="20"/>
      <c r="E16" s="20">
        <v>15741</v>
      </c>
      <c r="F16" s="21"/>
      <c r="G16" s="21"/>
      <c r="H16" s="21"/>
      <c r="I16" s="21"/>
      <c r="J16" s="21"/>
      <c r="K16" s="21"/>
      <c r="L16" s="26"/>
    </row>
    <row r="17" spans="1:12" s="4" customFormat="1" ht="18" customHeight="1">
      <c r="A17" s="19" t="s">
        <v>79</v>
      </c>
      <c r="B17" s="19" t="s">
        <v>80</v>
      </c>
      <c r="C17" s="20">
        <v>11806</v>
      </c>
      <c r="D17" s="20"/>
      <c r="E17" s="20">
        <v>11806</v>
      </c>
      <c r="F17" s="21"/>
      <c r="G17" s="21"/>
      <c r="H17" s="21"/>
      <c r="I17" s="21"/>
      <c r="J17" s="21"/>
      <c r="K17" s="21"/>
      <c r="L17" s="26"/>
    </row>
    <row r="18" spans="1:12" s="4" customFormat="1" ht="18" customHeight="1">
      <c r="A18" s="15" t="s">
        <v>81</v>
      </c>
      <c r="B18" s="15" t="s">
        <v>82</v>
      </c>
      <c r="C18" s="16">
        <f>C19</f>
        <v>337572</v>
      </c>
      <c r="D18" s="16"/>
      <c r="E18" s="16">
        <f>E19</f>
        <v>337572</v>
      </c>
      <c r="F18" s="17"/>
      <c r="G18" s="17"/>
      <c r="H18" s="17"/>
      <c r="I18" s="17"/>
      <c r="J18" s="17"/>
      <c r="K18" s="17"/>
      <c r="L18" s="26"/>
    </row>
    <row r="19" spans="1:12" s="4" customFormat="1" ht="18" customHeight="1">
      <c r="A19" s="15" t="s">
        <v>83</v>
      </c>
      <c r="B19" s="15" t="s">
        <v>84</v>
      </c>
      <c r="C19" s="16">
        <f>SUM(C20:C21)</f>
        <v>337572</v>
      </c>
      <c r="D19" s="16"/>
      <c r="E19" s="16">
        <f>SUM(E20:E21)</f>
        <v>337572</v>
      </c>
      <c r="F19" s="17"/>
      <c r="G19" s="17"/>
      <c r="H19" s="17"/>
      <c r="I19" s="17"/>
      <c r="J19" s="17"/>
      <c r="K19" s="17"/>
      <c r="L19" s="26"/>
    </row>
    <row r="20" spans="1:12" s="4" customFormat="1" ht="18" customHeight="1">
      <c r="A20" s="19" t="s">
        <v>85</v>
      </c>
      <c r="B20" s="19" t="s">
        <v>86</v>
      </c>
      <c r="C20" s="20">
        <v>314822</v>
      </c>
      <c r="D20" s="20"/>
      <c r="E20" s="20">
        <v>314822</v>
      </c>
      <c r="F20" s="21"/>
      <c r="G20" s="21"/>
      <c r="H20" s="21"/>
      <c r="I20" s="21"/>
      <c r="J20" s="21"/>
      <c r="K20" s="21"/>
      <c r="L20" s="26"/>
    </row>
    <row r="21" spans="1:12" s="4" customFormat="1" ht="18" customHeight="1">
      <c r="A21" s="19" t="s">
        <v>87</v>
      </c>
      <c r="B21" s="19" t="s">
        <v>88</v>
      </c>
      <c r="C21" s="20">
        <v>22750</v>
      </c>
      <c r="D21" s="20"/>
      <c r="E21" s="20">
        <v>22750</v>
      </c>
      <c r="F21" s="21"/>
      <c r="G21" s="21"/>
      <c r="H21" s="21"/>
      <c r="I21" s="21"/>
      <c r="J21" s="21"/>
      <c r="K21" s="21"/>
      <c r="L21" s="26"/>
    </row>
    <row r="22" spans="1:12" s="4" customFormat="1" ht="18" customHeight="1">
      <c r="A22" s="15">
        <v>221</v>
      </c>
      <c r="B22" s="15" t="s">
        <v>89</v>
      </c>
      <c r="C22" s="16">
        <f>SUM(C24:C25)</f>
        <v>770707</v>
      </c>
      <c r="D22" s="16"/>
      <c r="E22" s="16">
        <f>SUM(E24:E25)</f>
        <v>770707</v>
      </c>
      <c r="F22" s="22"/>
      <c r="G22" s="22"/>
      <c r="H22" s="22"/>
      <c r="I22" s="22"/>
      <c r="J22" s="22"/>
      <c r="K22" s="22"/>
      <c r="L22" s="26"/>
    </row>
    <row r="23" spans="1:11" ht="18" customHeight="1">
      <c r="A23" s="18">
        <v>22102</v>
      </c>
      <c r="B23" s="15" t="s">
        <v>90</v>
      </c>
      <c r="C23" s="16">
        <f>SUM(C24:C25)</f>
        <v>770707</v>
      </c>
      <c r="D23" s="16"/>
      <c r="E23" s="16">
        <f>SUM(E24:E25)</f>
        <v>770707</v>
      </c>
      <c r="F23" s="23"/>
      <c r="G23" s="23"/>
      <c r="H23" s="23"/>
      <c r="I23" s="23"/>
      <c r="J23" s="23"/>
      <c r="K23" s="23"/>
    </row>
    <row r="24" spans="1:11" ht="18" customHeight="1">
      <c r="A24" s="19" t="s">
        <v>91</v>
      </c>
      <c r="B24" s="19" t="s">
        <v>92</v>
      </c>
      <c r="C24" s="20">
        <v>509575</v>
      </c>
      <c r="D24" s="20"/>
      <c r="E24" s="20">
        <v>509575</v>
      </c>
      <c r="F24" s="24"/>
      <c r="G24" s="24"/>
      <c r="H24" s="24"/>
      <c r="I24" s="24"/>
      <c r="J24" s="24"/>
      <c r="K24" s="24"/>
    </row>
    <row r="25" spans="1:11" ht="18" customHeight="1">
      <c r="A25" s="19" t="s">
        <v>93</v>
      </c>
      <c r="B25" s="19" t="s">
        <v>94</v>
      </c>
      <c r="C25" s="20">
        <v>261132</v>
      </c>
      <c r="D25" s="20"/>
      <c r="E25" s="20">
        <v>261132</v>
      </c>
      <c r="F25" s="24"/>
      <c r="G25" s="24"/>
      <c r="H25" s="24"/>
      <c r="I25" s="24"/>
      <c r="J25" s="24"/>
      <c r="K25" s="24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55" top="0.98" bottom="0.79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赵旭红</cp:lastModifiedBy>
  <cp:lastPrinted>2019-01-23T03:16:51Z</cp:lastPrinted>
  <dcterms:created xsi:type="dcterms:W3CDTF">2019-01-07T02:49:44Z</dcterms:created>
  <dcterms:modified xsi:type="dcterms:W3CDTF">2019-01-24T00:42:35Z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