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财政拨款收支预算表" sheetId="1" r:id="rId1"/>
    <sheet name="财政拨款支出总表" sheetId="2" r:id="rId2"/>
    <sheet name="一般公共预算支出总表" sheetId="3" r:id="rId3"/>
    <sheet name="一般公共预算基本支出表" sheetId="4" r:id="rId4"/>
    <sheet name="三公经费预算支出表" sheetId="5" r:id="rId5"/>
    <sheet name="政府性基金预算财政拨款支出表" sheetId="6" r:id="rId6"/>
    <sheet name="部门收支预算表" sheetId="7" r:id="rId7"/>
    <sheet name="部门收入总表" sheetId="8" r:id="rId8"/>
    <sheet name="部门部门支出预算表" sheetId="9" r:id="rId9"/>
  </sheets>
  <definedNames>
    <definedName name="_xlnm.Print_Titles" localSheetId="0">'财政拨款收支预算表'!$1:$4</definedName>
    <definedName name="_xlnm.Print_Titles" localSheetId="1">'财政拨款支出总表'!$1:$5</definedName>
    <definedName name="_xlnm.Print_Titles" localSheetId="2">'一般公共预算支出总表'!$1:$6</definedName>
    <definedName name="_xlnm.Print_Titles" localSheetId="3">'一般公共预算基本支出表'!$1:$4</definedName>
    <definedName name="_xlnm.Print_Titles" localSheetId="6">'部门收支预算表'!$1:$3</definedName>
    <definedName name="_xlnm.Print_Titles" localSheetId="7">'部门收入总表'!$1:$5</definedName>
    <definedName name="_xlnm.Print_Titles" localSheetId="8">'部门部门支出预算表'!$1:$5</definedName>
  </definedNames>
  <calcPr fullCalcOnLoad="1"/>
</workbook>
</file>

<file path=xl/sharedStrings.xml><?xml version="1.0" encoding="utf-8"?>
<sst xmlns="http://schemas.openxmlformats.org/spreadsheetml/2006/main" count="565" uniqueCount="298">
  <si>
    <t>财政拨款收支总表</t>
  </si>
  <si>
    <t>填报单位名称：石嘴山市大武口区锦林街道办事处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</si>
  <si>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</si>
  <si>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</si>
  <si>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</si>
  <si>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</si>
  <si>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</si>
  <si>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</si>
  <si>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</si>
  <si>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</si>
  <si>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</si>
  <si>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</si>
  <si>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</si>
  <si>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</si>
  <si>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</si>
  <si>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</si>
  <si>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</si>
  <si>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</si>
  <si>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</si>
  <si>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</si>
  <si>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</si>
  <si>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</si>
  <si>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</si>
  <si>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</si>
  <si>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</si>
  <si>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</si>
  <si>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</si>
  <si>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</si>
  <si>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</si>
  <si>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</si>
  <si>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</si>
  <si>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</si>
  <si>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</si>
  <si>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</si>
  <si>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</si>
  <si>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</si>
  <si>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</si>
  <si>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</si>
  <si>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</si>
  <si>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</si>
  <si>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</si>
  <si>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</si>
  <si>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</si>
  <si>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</si>
  <si>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</si>
  <si>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</si>
  <si>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入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总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计</t>
    </r>
  </si>
  <si>
    <t>支  出  总  计</t>
  </si>
  <si>
    <t xml:space="preserve">财政拨款支出总表
</t>
  </si>
  <si>
    <t xml:space="preserve">填报单位名称： 石嘴山市大武口区锦林街道办事处                                                                                                                              </t>
  </si>
  <si>
    <t>功能分类科目</t>
  </si>
  <si>
    <t>总计</t>
  </si>
  <si>
    <t>一般公共预算财政拨款支出</t>
  </si>
  <si>
    <t>政府性基金预算财政拨款支出</t>
  </si>
  <si>
    <t>功能科目
编码</t>
  </si>
  <si>
    <t>功能科目名称</t>
  </si>
  <si>
    <t>经费拨款</t>
  </si>
  <si>
    <t>纳入预算
管理的非税
收入安排</t>
  </si>
  <si>
    <t>自治区一般性转移支付</t>
  </si>
  <si>
    <t>自治区专项转移
支付</t>
  </si>
  <si>
    <t>市级专项转移支付</t>
  </si>
  <si>
    <t>纳入预算管理的非税
收入安排</t>
  </si>
  <si>
    <t>自治区专项转移支付</t>
  </si>
  <si>
    <t>**</t>
  </si>
  <si>
    <t>合计</t>
  </si>
  <si>
    <t>一般公共服务支出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</si>
  <si>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</si>
  <si>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</si>
  <si>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</si>
  <si>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</si>
  <si>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</si>
  <si>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204</t>
  </si>
  <si>
    <t>公共安全支出</t>
  </si>
  <si>
    <t>20499</t>
  </si>
  <si>
    <t>其他公共安全支出</t>
  </si>
  <si>
    <t>2049901</t>
  </si>
  <si>
    <t>208</t>
  </si>
  <si>
    <t>社会保障和就业支出</t>
  </si>
  <si>
    <t>20801</t>
  </si>
  <si>
    <t>人力资源和社会保障管理事务</t>
  </si>
  <si>
    <t>2080106</t>
  </si>
  <si>
    <t>就业管理事务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</si>
  <si>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</si>
  <si>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</si>
  <si>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</si>
  <si>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</si>
  <si>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</si>
  <si>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</si>
  <si>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2080505</t>
  </si>
  <si>
    <t>机关事业单位基本养老保险缴费支出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</si>
  <si>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</si>
  <si>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</si>
  <si>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</si>
  <si>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</si>
  <si>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</si>
  <si>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</si>
  <si>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</si>
  <si>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</si>
  <si>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</t>
  </si>
  <si>
    <t>卫生健康支出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</si>
  <si>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</si>
  <si>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</si>
  <si>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</si>
  <si>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</si>
  <si>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</si>
  <si>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</si>
  <si>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</si>
  <si>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</si>
  <si>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</si>
  <si>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</si>
  <si>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</si>
  <si>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</si>
  <si>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</si>
  <si>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</si>
  <si>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</si>
  <si>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</si>
  <si>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</si>
  <si>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</si>
  <si>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</si>
  <si>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</si>
  <si>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</si>
  <si>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</si>
  <si>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一般公共预算支出表</t>
  </si>
  <si>
    <t>填报单位名称：石嘴山市大武口区锦林街道办事处                                                                                                                           单位：元</t>
  </si>
  <si>
    <t>2018年执行数</t>
  </si>
  <si>
    <t>2019年预算数</t>
  </si>
  <si>
    <t>2019年预算数与2018年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</si>
  <si>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</si>
  <si>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</si>
  <si>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</si>
  <si>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</si>
  <si>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</si>
  <si>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</si>
  <si>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</si>
  <si>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20199</t>
  </si>
  <si>
    <t>其他一般公共服务支出</t>
  </si>
  <si>
    <t>2019999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</si>
  <si>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</si>
  <si>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</si>
  <si>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</si>
  <si>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</si>
  <si>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</si>
  <si>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</si>
  <si>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</si>
  <si>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</si>
  <si>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</si>
  <si>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</si>
  <si>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</si>
  <si>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</si>
  <si>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</si>
  <si>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</si>
  <si>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</si>
  <si>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</si>
  <si>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</si>
  <si>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</si>
  <si>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</si>
  <si>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</si>
  <si>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</si>
  <si>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</si>
  <si>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</si>
  <si>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</si>
  <si>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</si>
  <si>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</si>
  <si>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</si>
  <si>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</si>
  <si>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</si>
  <si>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</si>
  <si>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</si>
  <si>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</si>
  <si>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</si>
  <si>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</si>
  <si>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</si>
  <si>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</si>
  <si>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</si>
  <si>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</si>
  <si>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</si>
  <si>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</si>
  <si>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</si>
  <si>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</si>
  <si>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</si>
  <si>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</si>
  <si>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</si>
  <si>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</si>
  <si>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</si>
  <si>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</si>
  <si>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</si>
  <si>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</si>
  <si>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</si>
  <si>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</si>
  <si>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</si>
  <si>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</si>
  <si>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</si>
  <si>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</si>
  <si>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</si>
  <si>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</si>
  <si>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</si>
  <si>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</si>
  <si>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</si>
  <si>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</si>
  <si>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</si>
  <si>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</si>
  <si>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</si>
  <si>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一般公共预算“三公”经费支出表</t>
  </si>
  <si>
    <t>填报单位名称：石嘴山市大武口区锦林街道办事处                                                                                                        单位：元</t>
  </si>
  <si>
    <t>预算单位</t>
  </si>
  <si>
    <t>2018年预算数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</si>
  <si>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</si>
  <si>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</si>
  <si>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</si>
  <si>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</si>
  <si>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</si>
  <si>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</si>
  <si>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大武口区锦林街道办事处</t>
  </si>
  <si>
    <t>　　　　政府性基金预算支出表</t>
  </si>
  <si>
    <t>2018年
执行数
（决算数）</t>
  </si>
  <si>
    <t>2019年预算数与2018年执行数（决算数）</t>
  </si>
  <si>
    <t>支出功能分类科目编码</t>
  </si>
  <si>
    <r>
      <t>增减</t>
    </r>
    <r>
      <rPr>
        <sz val="9"/>
        <color indexed="8"/>
        <rFont val="Calibri"/>
        <family val="2"/>
      </rPr>
      <t>%</t>
    </r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</si>
  <si>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</si>
  <si>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</si>
  <si>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</si>
  <si>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</si>
  <si>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</si>
  <si>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</si>
  <si>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</si>
  <si>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</si>
  <si>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</si>
  <si>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</si>
  <si>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</si>
  <si>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</si>
  <si>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</si>
  <si>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</si>
  <si>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</si>
  <si>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</si>
  <si>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</si>
  <si>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</si>
  <si>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</si>
  <si>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</si>
  <si>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</si>
  <si>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</si>
  <si>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</si>
  <si>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</si>
  <si>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</si>
  <si>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</si>
  <si>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</si>
  <si>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</si>
  <si>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</si>
  <si>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</si>
  <si>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</si>
  <si>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</si>
  <si>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</si>
  <si>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</si>
  <si>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</si>
  <si>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</si>
  <si>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</si>
  <si>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</si>
  <si>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</si>
  <si>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</si>
  <si>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</si>
  <si>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</si>
  <si>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</si>
  <si>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</si>
  <si>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</si>
  <si>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</si>
  <si>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</si>
  <si>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</si>
  <si>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</si>
  <si>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</si>
  <si>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</si>
  <si>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</si>
  <si>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</si>
  <si>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填报单位名称：石嘴山市大武口区锦林街道办事处                                                                                                                                 单位：元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</si>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</sst>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#,##0_ "/>
    <numFmt numFmtId="182" formatCode="0_);[Red]\(0\)"/>
    <numFmt numFmtId="183" formatCode="#,##0;[Red]#,##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20"/>
      <color indexed="8"/>
      <name val="Calibri"/>
      <family val="2"/>
    </font>
    <font>
      <sz val="10"/>
      <color indexed="8"/>
      <name val="宋体"/>
      <family val="0"/>
    </font>
    <font>
      <sz val="9"/>
      <color indexed="8"/>
      <name val="Calibri"/>
      <family val="2"/>
    </font>
    <font>
      <sz val="9"/>
      <name val="Arial"/>
      <family val="2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24" fillId="0" borderId="0" applyNumberFormat="0" applyFill="0" applyBorder="0" applyProtection="0">
      <alignment vertical="center"/>
    </xf>
    <xf numFmtId="0" fontId="40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4" fillId="0" borderId="0" applyNumberFormat="0" applyFill="0" applyBorder="0" applyProtection="0">
      <alignment horizontal="left" vertical="center"/>
    </xf>
    <xf numFmtId="0" fontId="2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horizontal="center" vertical="center"/>
    </xf>
    <xf numFmtId="0" fontId="24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</cellStyleXfs>
  <cellXfs count="1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3" xfId="0" applyNumberFormat="1" applyFont="1" applyFill="1" applyBorder="1" applyAlignment="1" applyProtection="1">
      <alignment horizontal="right" vertical="center"/>
      <protection/>
    </xf>
    <xf numFmtId="181" fontId="4" fillId="0" borderId="13" xfId="0" applyNumberFormat="1" applyFont="1" applyFill="1" applyBorder="1" applyAlignment="1" applyProtection="1">
      <alignment horizontal="right" vertical="center"/>
      <protection/>
    </xf>
    <xf numFmtId="181" fontId="3" fillId="0" borderId="10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181" fontId="3" fillId="0" borderId="13" xfId="0" applyNumberFormat="1" applyFont="1" applyFill="1" applyBorder="1" applyAlignment="1" applyProtection="1">
      <alignment horizontal="right" vertical="center"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81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3" fontId="3" fillId="0" borderId="16" xfId="0" applyNumberFormat="1" applyFont="1" applyFill="1" applyBorder="1" applyAlignment="1" applyProtection="1">
      <alignment horizontal="left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181" fontId="3" fillId="0" borderId="10" xfId="0" applyNumberFormat="1" applyFont="1" applyFill="1" applyBorder="1" applyAlignment="1" applyProtection="1">
      <alignment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181" fontId="3" fillId="0" borderId="18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 wrapText="1"/>
      <protection/>
    </xf>
    <xf numFmtId="3" fontId="3" fillId="0" borderId="21" xfId="0" applyNumberFormat="1" applyFont="1" applyFill="1" applyBorder="1" applyAlignment="1" applyProtection="1">
      <alignment horizontal="left" vertical="center" wrapText="1"/>
      <protection/>
    </xf>
    <xf numFmtId="3" fontId="3" fillId="0" borderId="21" xfId="0" applyNumberFormat="1" applyFont="1" applyFill="1" applyBorder="1" applyAlignment="1" applyProtection="1">
      <alignment horizontal="right" vertical="center"/>
      <protection/>
    </xf>
    <xf numFmtId="181" fontId="3" fillId="0" borderId="21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 applyProtection="1">
      <alignment horizontal="left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 applyProtection="1">
      <alignment horizontal="right" wrapText="1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181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181" fontId="3" fillId="33" borderId="10" xfId="0" applyNumberFormat="1" applyFont="1" applyFill="1" applyBorder="1" applyAlignment="1" applyProtection="1">
      <alignment horizontal="right" vertical="center"/>
      <protection/>
    </xf>
    <xf numFmtId="9" fontId="3" fillId="33" borderId="10" xfId="0" applyNumberFormat="1" applyFont="1" applyFill="1" applyBorder="1" applyAlignment="1" applyProtection="1">
      <alignment horizontal="right" vertical="center"/>
      <protection/>
    </xf>
    <xf numFmtId="9" fontId="3" fillId="0" borderId="1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180" fontId="3" fillId="0" borderId="10" xfId="0" applyNumberFormat="1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/>
      <protection/>
    </xf>
    <xf numFmtId="180" fontId="11" fillId="0" borderId="1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4" fillId="0" borderId="15" xfId="3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33" applyFont="1" applyFill="1" applyBorder="1" applyAlignment="1">
      <alignment horizontal="left" vertical="center" wrapText="1"/>
      <protection/>
    </xf>
    <xf numFmtId="0" fontId="4" fillId="0" borderId="24" xfId="33" applyFont="1" applyFill="1" applyBorder="1" applyAlignment="1">
      <alignment horizontal="left" vertical="center" wrapText="1"/>
      <protection/>
    </xf>
    <xf numFmtId="0" fontId="4" fillId="0" borderId="23" xfId="33" applyFont="1" applyFill="1" applyBorder="1" applyAlignment="1">
      <alignment horizontal="center" vertical="center" wrapText="1"/>
      <protection/>
    </xf>
    <xf numFmtId="0" fontId="4" fillId="0" borderId="24" xfId="33" applyFont="1" applyFill="1" applyBorder="1" applyAlignment="1">
      <alignment horizontal="justify"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33" applyFont="1" applyFill="1" applyBorder="1" applyAlignment="1">
      <alignment horizontal="center" vertical="center" wrapText="1"/>
      <protection/>
    </xf>
    <xf numFmtId="0" fontId="4" fillId="0" borderId="24" xfId="33" applyFont="1" applyFill="1" applyBorder="1" applyAlignment="1">
      <alignment horizontal="justify" vertical="center" wrapText="1"/>
      <protection/>
    </xf>
    <xf numFmtId="0" fontId="4" fillId="0" borderId="25" xfId="33" applyFont="1" applyFill="1" applyBorder="1" applyAlignment="1">
      <alignment horizontal="justify" vertical="center" wrapText="1"/>
      <protection/>
    </xf>
    <xf numFmtId="181" fontId="9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26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justify" vertical="center" wrapText="1"/>
      <protection/>
    </xf>
    <xf numFmtId="0" fontId="4" fillId="0" borderId="26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82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181" fontId="3" fillId="0" borderId="20" xfId="0" applyNumberFormat="1" applyFont="1" applyFill="1" applyBorder="1" applyAlignment="1" applyProtection="1">
      <alignment horizontal="right" vertical="center"/>
      <protection/>
    </xf>
    <xf numFmtId="181" fontId="3" fillId="0" borderId="27" xfId="0" applyNumberFormat="1" applyFont="1" applyFill="1" applyBorder="1" applyAlignment="1" applyProtection="1">
      <alignment horizontal="right" vertical="center"/>
      <protection/>
    </xf>
    <xf numFmtId="181" fontId="3" fillId="0" borderId="10" xfId="0" applyNumberFormat="1" applyFont="1" applyFill="1" applyBorder="1" applyAlignment="1" applyProtection="1">
      <alignment horizontal="right" vertical="center"/>
      <protection/>
    </xf>
    <xf numFmtId="10" fontId="3" fillId="0" borderId="10" xfId="0" applyNumberFormat="1" applyFont="1" applyFill="1" applyBorder="1" applyAlignment="1" applyProtection="1">
      <alignment horizontal="right" vertical="center"/>
      <protection/>
    </xf>
    <xf numFmtId="181" fontId="3" fillId="0" borderId="10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Fill="1" applyBorder="1" applyAlignment="1" applyProtection="1">
      <alignment horizontal="right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right"/>
      <protection/>
    </xf>
    <xf numFmtId="181" fontId="4" fillId="0" borderId="10" xfId="0" applyNumberFormat="1" applyFont="1" applyFill="1" applyBorder="1" applyAlignment="1" applyProtection="1">
      <alignment horizontal="right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181" fontId="3" fillId="0" borderId="16" xfId="0" applyNumberFormat="1" applyFont="1" applyFill="1" applyBorder="1" applyAlignment="1" applyProtection="1">
      <alignment vertical="center"/>
      <protection/>
    </xf>
    <xf numFmtId="181" fontId="3" fillId="0" borderId="21" xfId="0" applyNumberFormat="1" applyFont="1" applyFill="1" applyBorder="1" applyAlignment="1" applyProtection="1">
      <alignment horizontal="right" vertical="center"/>
      <protection/>
    </xf>
    <xf numFmtId="181" fontId="3" fillId="0" borderId="21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181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left"/>
      <protection/>
    </xf>
    <xf numFmtId="183" fontId="3" fillId="0" borderId="15" xfId="0" applyNumberFormat="1" applyFont="1" applyFill="1" applyBorder="1" applyAlignment="1" applyProtection="1">
      <alignment horizontal="right" vertical="center"/>
      <protection/>
    </xf>
    <xf numFmtId="183" fontId="3" fillId="0" borderId="15" xfId="0" applyNumberFormat="1" applyFont="1" applyFill="1" applyBorder="1" applyAlignment="1" applyProtection="1">
      <alignment horizontal="right" vertical="center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常规_表4-一般公共预算基本支出表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h1" xfId="68"/>
    <cellStyle name="@ET_Style?u" xfId="69"/>
    <cellStyle name="@ET_Style?ol" xfId="70"/>
    <cellStyle name="@ET_Style?s" xfId="71"/>
    <cellStyle name="@ET_Style?@font-face" xfId="72"/>
    <cellStyle name="@ET_Style?th" xfId="73"/>
    <cellStyle name="@ET_Style?p.p0" xfId="74"/>
    <cellStyle name="@ET_Style?@pag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C12" sqref="C12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s="1" customFormat="1" ht="31.5" customHeight="1">
      <c r="A1" s="7" t="s">
        <v>0</v>
      </c>
      <c r="B1" s="7"/>
      <c r="C1" s="7"/>
      <c r="D1" s="7"/>
      <c r="E1" s="7"/>
      <c r="F1" s="7"/>
    </row>
    <row r="2" spans="1:6" s="1" customFormat="1" ht="21.75" customHeight="1">
      <c r="A2" s="2" t="s">
        <v>1</v>
      </c>
      <c r="B2" s="2"/>
      <c r="C2" s="3"/>
      <c r="D2" s="2"/>
      <c r="E2" s="110"/>
      <c r="F2" s="110" t="s">
        <v>2</v>
      </c>
    </row>
    <row r="3" spans="1:6" s="1" customFormat="1" ht="19.5" customHeight="1">
      <c r="A3" s="136" t="s">
        <v>3</v>
      </c>
      <c r="B3" s="136"/>
      <c r="C3" s="136" t="s">
        <v>4</v>
      </c>
      <c r="D3" s="136"/>
      <c r="E3" s="136"/>
      <c r="F3" s="136"/>
    </row>
    <row r="4" spans="1:6" s="1" customFormat="1" ht="24" customHeight="1">
      <c r="A4" s="100" t="s">
        <v>5</v>
      </c>
      <c r="B4" s="100" t="s">
        <v>6</v>
      </c>
      <c r="C4" s="100" t="s">
        <v>7</v>
      </c>
      <c r="D4" s="100" t="s">
        <v>6</v>
      </c>
      <c r="E4" s="171" t="s">
        <v>8</v>
      </c>
      <c r="F4" s="171" t="s">
        <v>9</v>
      </c>
    </row>
    <row r="5" spans="1:6" s="1" customFormat="1" ht="24" customHeight="1">
      <c r="A5" s="172" t="s">
        <v>10</v>
      </c>
      <c r="B5" s="173">
        <f>B6</f>
        <v>2681440</v>
      </c>
      <c r="C5" s="79" t="s">
        <v>11</v>
      </c>
      <c r="D5" s="173">
        <f aca="true" t="shared" si="0" ref="D5:F5">SUM(D6:D34)</f>
        <v>2681440</v>
      </c>
      <c r="E5" s="173">
        <f t="shared" si="0"/>
        <v>2681440</v>
      </c>
      <c r="F5" s="173">
        <v>0</v>
      </c>
    </row>
    <row r="6" spans="1:6" s="1" customFormat="1" ht="22.5" customHeight="1">
      <c r="A6" s="136" t="s">
        <v>12</v>
      </c>
      <c r="B6" s="173">
        <f>B7+B8</f>
        <v>2681440</v>
      </c>
      <c r="C6" s="174" t="s">
        <v>13</v>
      </c>
      <c r="D6" s="173">
        <v>710011</v>
      </c>
      <c r="E6" s="173">
        <v>710011</v>
      </c>
      <c r="F6" s="173">
        <v>0</v>
      </c>
    </row>
    <row r="7" spans="1:6" s="1" customFormat="1" ht="22.5" customHeight="1">
      <c r="A7" s="175" t="s">
        <v>14</v>
      </c>
      <c r="B7" s="173">
        <v>2681440</v>
      </c>
      <c r="C7" s="174" t="s">
        <v>15</v>
      </c>
      <c r="D7" s="173"/>
      <c r="E7" s="173"/>
      <c r="F7" s="173"/>
    </row>
    <row r="8" spans="1:6" s="1" customFormat="1" ht="22.5" customHeight="1">
      <c r="A8" s="175" t="s">
        <v>16</v>
      </c>
      <c r="B8" s="173"/>
      <c r="C8" s="174" t="s">
        <v>17</v>
      </c>
      <c r="D8" s="173"/>
      <c r="E8" s="173"/>
      <c r="F8" s="173"/>
    </row>
    <row r="9" spans="1:6" s="1" customFormat="1" ht="22.5" customHeight="1">
      <c r="A9" s="175"/>
      <c r="B9" s="176"/>
      <c r="C9" s="174" t="s">
        <v>18</v>
      </c>
      <c r="D9" s="173">
        <v>2000</v>
      </c>
      <c r="E9" s="173">
        <v>2000</v>
      </c>
      <c r="F9" s="173">
        <v>0</v>
      </c>
    </row>
    <row r="10" spans="1:6" s="1" customFormat="1" ht="22.5" customHeight="1">
      <c r="A10" s="175"/>
      <c r="B10" s="177"/>
      <c r="C10" s="174" t="s">
        <v>19</v>
      </c>
      <c r="D10" s="173"/>
      <c r="E10" s="173"/>
      <c r="F10" s="173"/>
    </row>
    <row r="11" spans="1:6" s="1" customFormat="1" ht="22.5" customHeight="1">
      <c r="A11" s="175"/>
      <c r="B11" s="177"/>
      <c r="C11" s="174" t="s">
        <v>20</v>
      </c>
      <c r="D11" s="173"/>
      <c r="E11" s="173"/>
      <c r="F11" s="173"/>
    </row>
    <row r="12" spans="1:6" s="1" customFormat="1" ht="22.5" customHeight="1">
      <c r="A12" s="175"/>
      <c r="B12" s="177"/>
      <c r="C12" s="174" t="s">
        <v>21</v>
      </c>
      <c r="D12" s="173"/>
      <c r="E12" s="173"/>
      <c r="F12" s="173"/>
    </row>
    <row r="13" spans="1:6" s="1" customFormat="1" ht="22.5" customHeight="1">
      <c r="A13" s="175"/>
      <c r="B13" s="177"/>
      <c r="C13" s="174" t="s">
        <v>22</v>
      </c>
      <c r="D13" s="173">
        <v>1818650</v>
      </c>
      <c r="E13" s="173">
        <v>1818650</v>
      </c>
      <c r="F13" s="173">
        <v>0</v>
      </c>
    </row>
    <row r="14" spans="1:6" s="1" customFormat="1" ht="22.5" customHeight="1">
      <c r="A14" s="175"/>
      <c r="B14" s="177"/>
      <c r="C14" s="174" t="s">
        <v>23</v>
      </c>
      <c r="D14" s="173"/>
      <c r="E14" s="173"/>
      <c r="F14" s="173"/>
    </row>
    <row r="15" spans="1:6" s="1" customFormat="1" ht="22.5" customHeight="1">
      <c r="A15" s="175"/>
      <c r="B15" s="177"/>
      <c r="C15" s="174" t="s">
        <v>24</v>
      </c>
      <c r="D15" s="173">
        <v>52466</v>
      </c>
      <c r="E15" s="173">
        <v>52466</v>
      </c>
      <c r="F15" s="173">
        <v>0</v>
      </c>
    </row>
    <row r="16" spans="1:6" s="1" customFormat="1" ht="22.5" customHeight="1">
      <c r="A16" s="175"/>
      <c r="B16" s="177"/>
      <c r="C16" s="174" t="s">
        <v>25</v>
      </c>
      <c r="D16" s="173"/>
      <c r="E16" s="173"/>
      <c r="F16" s="173"/>
    </row>
    <row r="17" spans="1:6" s="1" customFormat="1" ht="22.5" customHeight="1">
      <c r="A17" s="175"/>
      <c r="B17" s="177"/>
      <c r="C17" s="174" t="s">
        <v>26</v>
      </c>
      <c r="D17" s="173"/>
      <c r="E17" s="173"/>
      <c r="F17" s="173"/>
    </row>
    <row r="18" spans="1:6" s="1" customFormat="1" ht="22.5" customHeight="1">
      <c r="A18" s="178"/>
      <c r="B18" s="173"/>
      <c r="C18" s="174" t="s">
        <v>27</v>
      </c>
      <c r="D18" s="173"/>
      <c r="E18" s="173"/>
      <c r="F18" s="173"/>
    </row>
    <row r="19" spans="1:6" s="1" customFormat="1" ht="22.5" customHeight="1">
      <c r="A19" s="175"/>
      <c r="B19" s="177"/>
      <c r="C19" s="174" t="s">
        <v>28</v>
      </c>
      <c r="D19" s="173"/>
      <c r="E19" s="173"/>
      <c r="F19" s="173"/>
    </row>
    <row r="20" spans="1:6" s="1" customFormat="1" ht="22.5" customHeight="1">
      <c r="A20" s="175"/>
      <c r="B20" s="173"/>
      <c r="C20" s="174" t="s">
        <v>29</v>
      </c>
      <c r="D20" s="173"/>
      <c r="E20" s="173"/>
      <c r="F20" s="173"/>
    </row>
    <row r="21" spans="1:6" s="1" customFormat="1" ht="22.5" customHeight="1">
      <c r="A21" s="178"/>
      <c r="B21" s="177"/>
      <c r="C21" s="174" t="s">
        <v>30</v>
      </c>
      <c r="D21" s="173"/>
      <c r="E21" s="173"/>
      <c r="F21" s="173"/>
    </row>
    <row r="22" spans="1:6" s="1" customFormat="1" ht="22.5" customHeight="1">
      <c r="A22" s="175"/>
      <c r="B22" s="177"/>
      <c r="C22" s="174" t="s">
        <v>31</v>
      </c>
      <c r="D22" s="173"/>
      <c r="E22" s="173"/>
      <c r="F22" s="173"/>
    </row>
    <row r="23" spans="1:6" s="1" customFormat="1" ht="22.5" customHeight="1">
      <c r="A23" s="175"/>
      <c r="B23" s="177"/>
      <c r="C23" s="174" t="s">
        <v>32</v>
      </c>
      <c r="D23" s="173"/>
      <c r="E23" s="173"/>
      <c r="F23" s="173"/>
    </row>
    <row r="24" spans="1:6" s="1" customFormat="1" ht="22.5" customHeight="1">
      <c r="A24" s="175"/>
      <c r="B24" s="177"/>
      <c r="C24" s="174" t="s">
        <v>33</v>
      </c>
      <c r="D24" s="173"/>
      <c r="E24" s="173"/>
      <c r="F24" s="173"/>
    </row>
    <row r="25" spans="1:6" s="1" customFormat="1" ht="22.5" customHeight="1">
      <c r="A25" s="175"/>
      <c r="B25" s="177"/>
      <c r="C25" s="174" t="s">
        <v>34</v>
      </c>
      <c r="D25" s="173">
        <v>98313</v>
      </c>
      <c r="E25" s="173">
        <v>98313</v>
      </c>
      <c r="F25" s="173">
        <v>0</v>
      </c>
    </row>
    <row r="26" spans="1:6" s="1" customFormat="1" ht="22.5" customHeight="1">
      <c r="A26" s="175"/>
      <c r="B26" s="177"/>
      <c r="C26" s="174" t="s">
        <v>35</v>
      </c>
      <c r="D26" s="173"/>
      <c r="E26" s="173"/>
      <c r="F26" s="173"/>
    </row>
    <row r="27" spans="1:6" s="1" customFormat="1" ht="22.5" customHeight="1">
      <c r="A27" s="175"/>
      <c r="B27" s="177"/>
      <c r="C27" s="174" t="s">
        <v>36</v>
      </c>
      <c r="D27" s="173"/>
      <c r="E27" s="173"/>
      <c r="F27" s="173"/>
    </row>
    <row r="28" spans="1:6" s="1" customFormat="1" ht="22.5" customHeight="1">
      <c r="A28" s="175"/>
      <c r="B28" s="177"/>
      <c r="C28" s="174" t="s">
        <v>37</v>
      </c>
      <c r="D28" s="173"/>
      <c r="E28" s="173"/>
      <c r="F28" s="173"/>
    </row>
    <row r="29" spans="1:6" s="1" customFormat="1" ht="22.5" customHeight="1">
      <c r="A29" s="175"/>
      <c r="B29" s="177"/>
      <c r="C29" s="174" t="s">
        <v>38</v>
      </c>
      <c r="D29" s="173"/>
      <c r="E29" s="173"/>
      <c r="F29" s="173"/>
    </row>
    <row r="30" spans="1:6" s="1" customFormat="1" ht="22.5" customHeight="1">
      <c r="A30" s="175"/>
      <c r="B30" s="177"/>
      <c r="C30" s="174" t="s">
        <v>39</v>
      </c>
      <c r="D30" s="173"/>
      <c r="E30" s="173"/>
      <c r="F30" s="173"/>
    </row>
    <row r="31" spans="1:6" s="1" customFormat="1" ht="22.5" customHeight="1">
      <c r="A31" s="175"/>
      <c r="B31" s="177"/>
      <c r="C31" s="174" t="s">
        <v>40</v>
      </c>
      <c r="D31" s="173"/>
      <c r="E31" s="173"/>
      <c r="F31" s="173"/>
    </row>
    <row r="32" spans="1:6" s="1" customFormat="1" ht="22.5" customHeight="1">
      <c r="A32" s="175"/>
      <c r="B32" s="177"/>
      <c r="C32" s="174" t="s">
        <v>41</v>
      </c>
      <c r="D32" s="173"/>
      <c r="E32" s="173"/>
      <c r="F32" s="173"/>
    </row>
    <row r="33" spans="1:6" s="1" customFormat="1" ht="22.5" customHeight="1">
      <c r="A33" s="175"/>
      <c r="B33" s="177"/>
      <c r="C33" s="174" t="s">
        <v>42</v>
      </c>
      <c r="D33" s="173"/>
      <c r="E33" s="173"/>
      <c r="F33" s="173"/>
    </row>
    <row r="34" spans="1:6" s="1" customFormat="1" ht="22.5" customHeight="1">
      <c r="A34" s="175"/>
      <c r="B34" s="177"/>
      <c r="C34" s="174" t="s">
        <v>43</v>
      </c>
      <c r="D34" s="173"/>
      <c r="E34" s="173"/>
      <c r="F34" s="173"/>
    </row>
    <row r="35" spans="1:6" s="1" customFormat="1" ht="22.5" customHeight="1">
      <c r="A35" s="79"/>
      <c r="B35" s="173"/>
      <c r="C35" s="100"/>
      <c r="D35" s="173"/>
      <c r="E35" s="173"/>
      <c r="F35" s="173"/>
    </row>
    <row r="36" spans="1:6" s="1" customFormat="1" ht="22.5" customHeight="1">
      <c r="A36" s="172" t="s">
        <v>44</v>
      </c>
      <c r="B36" s="173">
        <f aca="true" t="shared" si="1" ref="B36:F36">B37+B38</f>
        <v>0</v>
      </c>
      <c r="C36" s="79" t="s">
        <v>45</v>
      </c>
      <c r="D36" s="179">
        <f t="shared" si="1"/>
        <v>0</v>
      </c>
      <c r="E36" s="179">
        <f t="shared" si="1"/>
        <v>0</v>
      </c>
      <c r="F36" s="179">
        <f t="shared" si="1"/>
        <v>0</v>
      </c>
    </row>
    <row r="37" spans="1:6" s="1" customFormat="1" ht="22.5" customHeight="1">
      <c r="A37" s="175" t="s">
        <v>14</v>
      </c>
      <c r="B37" s="173"/>
      <c r="C37" s="175" t="s">
        <v>14</v>
      </c>
      <c r="D37" s="180"/>
      <c r="E37" s="179"/>
      <c r="F37" s="180"/>
    </row>
    <row r="38" spans="1:6" s="1" customFormat="1" ht="22.5" customHeight="1">
      <c r="A38" s="175" t="s">
        <v>16</v>
      </c>
      <c r="B38" s="173"/>
      <c r="C38" s="175" t="s">
        <v>16</v>
      </c>
      <c r="D38" s="180"/>
      <c r="E38" s="180"/>
      <c r="F38" s="179"/>
    </row>
    <row r="39" spans="1:6" s="1" customFormat="1" ht="22.5" customHeight="1">
      <c r="A39" s="136" t="s">
        <v>46</v>
      </c>
      <c r="B39" s="173">
        <f aca="true" t="shared" si="2" ref="B39:F39">B5+B36</f>
        <v>2681440</v>
      </c>
      <c r="C39" s="136" t="s">
        <v>47</v>
      </c>
      <c r="D39" s="179">
        <f t="shared" si="2"/>
        <v>2681440</v>
      </c>
      <c r="E39" s="179">
        <f t="shared" si="2"/>
        <v>2681440</v>
      </c>
      <c r="F39" s="179">
        <f t="shared" si="2"/>
        <v>0</v>
      </c>
    </row>
    <row r="40" spans="1:6" ht="12.75" customHeight="1">
      <c r="A40" s="2"/>
      <c r="B40" s="2"/>
      <c r="C40" s="2"/>
      <c r="D40" s="2"/>
      <c r="E40" s="2"/>
      <c r="F40" s="2"/>
    </row>
    <row r="41" spans="1:6" ht="12.75" customHeight="1">
      <c r="A41" s="2"/>
      <c r="B41" s="2"/>
      <c r="C41" s="2"/>
      <c r="D41" s="2"/>
      <c r="E41" s="2"/>
      <c r="F41" s="2"/>
    </row>
    <row r="42" spans="1:6" ht="12.75" customHeight="1">
      <c r="A42" s="2"/>
      <c r="B42" s="2"/>
      <c r="C42" s="2"/>
      <c r="D42" s="2"/>
      <c r="E42" s="2"/>
      <c r="F42" s="2"/>
    </row>
  </sheetData>
  <sheetProtection/>
  <mergeCells count="4">
    <mergeCell ref="A1:F1"/>
    <mergeCell ref="A2:B2"/>
    <mergeCell ref="A3:B3"/>
    <mergeCell ref="C3:F3"/>
  </mergeCells>
  <printOptions horizontalCentered="1"/>
  <pageMargins left="0.15694444444444444" right="0.15694444444444444" top="0.7875" bottom="0.7875" header="0" footer="0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E14" sqref="E14"/>
    </sheetView>
  </sheetViews>
  <sheetFormatPr defaultColWidth="9.140625" defaultRowHeight="12.75" customHeight="1"/>
  <cols>
    <col min="1" max="1" width="8.00390625" style="1" customWidth="1"/>
    <col min="2" max="2" width="19.28125" style="48" customWidth="1"/>
    <col min="3" max="4" width="11.28125" style="1" customWidth="1"/>
    <col min="5" max="5" width="12.7109375" style="1" customWidth="1"/>
    <col min="6" max="6" width="5.7109375" style="1" customWidth="1"/>
    <col min="7" max="7" width="8.140625" style="1" customWidth="1"/>
    <col min="8" max="8" width="7.28125" style="1" customWidth="1"/>
    <col min="9" max="9" width="6.7109375" style="1" customWidth="1"/>
    <col min="10" max="10" width="4.8515625" style="161" customWidth="1"/>
    <col min="11" max="11" width="5.28125" style="161" customWidth="1"/>
    <col min="12" max="12" width="9.57421875" style="161" customWidth="1"/>
    <col min="13" max="13" width="7.00390625" style="161" customWidth="1"/>
    <col min="14" max="14" width="5.7109375" style="161" customWidth="1"/>
    <col min="15" max="15" width="6.140625" style="161" customWidth="1"/>
  </cols>
  <sheetData>
    <row r="1" spans="1:15" s="1" customFormat="1" ht="31.5" customHeight="1">
      <c r="A1" s="135" t="s">
        <v>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2" customFormat="1" ht="21.75" customHeight="1">
      <c r="A2" s="162" t="s">
        <v>49</v>
      </c>
      <c r="B2" s="163"/>
      <c r="C2" s="162"/>
      <c r="D2" s="162"/>
      <c r="E2" s="162"/>
      <c r="F2" s="162"/>
      <c r="G2" s="162"/>
      <c r="H2" s="162"/>
      <c r="I2" s="162"/>
      <c r="J2" s="167"/>
      <c r="K2" s="167"/>
      <c r="L2" s="167"/>
      <c r="M2" s="167"/>
      <c r="N2" s="167" t="s">
        <v>2</v>
      </c>
      <c r="O2" s="52"/>
    </row>
    <row r="3" spans="1:15" s="2" customFormat="1" ht="22.5" customHeight="1">
      <c r="A3" s="136" t="s">
        <v>50</v>
      </c>
      <c r="B3" s="54"/>
      <c r="C3" s="136" t="s">
        <v>51</v>
      </c>
      <c r="D3" s="136" t="s">
        <v>52</v>
      </c>
      <c r="E3" s="136"/>
      <c r="F3" s="136"/>
      <c r="G3" s="136"/>
      <c r="H3" s="136"/>
      <c r="I3" s="136"/>
      <c r="J3" s="136" t="s">
        <v>53</v>
      </c>
      <c r="K3" s="136"/>
      <c r="L3" s="136"/>
      <c r="M3" s="136"/>
      <c r="N3" s="136"/>
      <c r="O3" s="136"/>
    </row>
    <row r="4" spans="1:15" s="2" customFormat="1" ht="36" customHeight="1">
      <c r="A4" s="54" t="s">
        <v>54</v>
      </c>
      <c r="B4" s="54" t="s">
        <v>55</v>
      </c>
      <c r="C4" s="136"/>
      <c r="D4" s="136" t="s">
        <v>12</v>
      </c>
      <c r="E4" s="136" t="s">
        <v>56</v>
      </c>
      <c r="F4" s="54" t="s">
        <v>57</v>
      </c>
      <c r="G4" s="54" t="s">
        <v>58</v>
      </c>
      <c r="H4" s="54" t="s">
        <v>59</v>
      </c>
      <c r="I4" s="54" t="s">
        <v>60</v>
      </c>
      <c r="J4" s="136" t="s">
        <v>12</v>
      </c>
      <c r="K4" s="54" t="s">
        <v>56</v>
      </c>
      <c r="L4" s="54" t="s">
        <v>61</v>
      </c>
      <c r="M4" s="54" t="s">
        <v>58</v>
      </c>
      <c r="N4" s="54" t="s">
        <v>62</v>
      </c>
      <c r="O4" s="54" t="s">
        <v>60</v>
      </c>
    </row>
    <row r="5" spans="1:15" s="2" customFormat="1" ht="20.25" customHeight="1">
      <c r="A5" s="136" t="s">
        <v>63</v>
      </c>
      <c r="B5" s="54" t="s">
        <v>63</v>
      </c>
      <c r="C5" s="136">
        <v>1</v>
      </c>
      <c r="D5" s="136">
        <v>2</v>
      </c>
      <c r="E5" s="136">
        <v>3</v>
      </c>
      <c r="F5" s="136">
        <v>4</v>
      </c>
      <c r="G5" s="136">
        <v>5</v>
      </c>
      <c r="H5" s="136">
        <v>6</v>
      </c>
      <c r="I5" s="136">
        <v>7</v>
      </c>
      <c r="J5" s="136">
        <v>2</v>
      </c>
      <c r="K5" s="136">
        <v>3</v>
      </c>
      <c r="L5" s="136">
        <v>4</v>
      </c>
      <c r="M5" s="136">
        <v>5</v>
      </c>
      <c r="N5" s="136">
        <v>6</v>
      </c>
      <c r="O5" s="136">
        <v>7</v>
      </c>
    </row>
    <row r="6" spans="1:15" s="2" customFormat="1" ht="21" customHeight="1">
      <c r="A6" s="164" t="s">
        <v>64</v>
      </c>
      <c r="B6" s="165"/>
      <c r="C6" s="141">
        <f>D6</f>
        <v>2681440</v>
      </c>
      <c r="D6" s="141">
        <v>2681440</v>
      </c>
      <c r="E6" s="141">
        <v>2681440</v>
      </c>
      <c r="F6" s="141">
        <f>SUM(F7:F21)</f>
        <v>0</v>
      </c>
      <c r="G6" s="141">
        <f>SUM(G7:G21)</f>
        <v>0</v>
      </c>
      <c r="H6" s="141">
        <f>SUM(H7:H21)</f>
        <v>0</v>
      </c>
      <c r="I6" s="141">
        <f>SUM(I7:I21)</f>
        <v>0</v>
      </c>
      <c r="J6" s="14">
        <f aca="true" t="shared" si="0" ref="J6:J11">K6+L6+M6+N6+O6</f>
        <v>0</v>
      </c>
      <c r="K6" s="14">
        <f>SUM(K7:K21)</f>
        <v>0</v>
      </c>
      <c r="L6" s="14">
        <f>SUM(L7:L21)</f>
        <v>0</v>
      </c>
      <c r="M6" s="14">
        <f>SUM(M7:M21)</f>
        <v>0</v>
      </c>
      <c r="N6" s="14">
        <f>SUM(N7:N21)</f>
        <v>0</v>
      </c>
      <c r="O6" s="14">
        <f>SUM(O7:O21)</f>
        <v>0</v>
      </c>
    </row>
    <row r="7" spans="1:15" s="46" customFormat="1" ht="21.75" customHeight="1">
      <c r="A7" s="17">
        <v>201</v>
      </c>
      <c r="B7" s="21" t="s">
        <v>65</v>
      </c>
      <c r="C7" s="19">
        <v>710011</v>
      </c>
      <c r="D7" s="19">
        <v>710011</v>
      </c>
      <c r="E7" s="19">
        <v>710011</v>
      </c>
      <c r="F7" s="58"/>
      <c r="G7" s="58"/>
      <c r="H7" s="58"/>
      <c r="I7" s="58"/>
      <c r="J7" s="58">
        <f t="shared" si="0"/>
        <v>0</v>
      </c>
      <c r="K7" s="58"/>
      <c r="L7" s="58"/>
      <c r="M7" s="58"/>
      <c r="N7" s="58"/>
      <c r="O7" s="58"/>
    </row>
    <row r="8" spans="1:15" s="46" customFormat="1" ht="21.75" customHeight="1">
      <c r="A8" s="17">
        <v>20103</v>
      </c>
      <c r="B8" s="57" t="s">
        <v>66</v>
      </c>
      <c r="C8" s="19">
        <v>710011</v>
      </c>
      <c r="D8" s="19">
        <v>710011</v>
      </c>
      <c r="E8" s="19">
        <v>710011</v>
      </c>
      <c r="F8" s="58"/>
      <c r="G8" s="58"/>
      <c r="H8" s="58"/>
      <c r="I8" s="58"/>
      <c r="J8" s="58">
        <f t="shared" si="0"/>
        <v>0</v>
      </c>
      <c r="K8" s="58"/>
      <c r="L8" s="58"/>
      <c r="M8" s="58"/>
      <c r="N8" s="58"/>
      <c r="O8" s="58"/>
    </row>
    <row r="9" spans="1:15" s="46" customFormat="1" ht="21.75" customHeight="1">
      <c r="A9" s="22" t="s">
        <v>67</v>
      </c>
      <c r="B9" s="23" t="s">
        <v>68</v>
      </c>
      <c r="C9" s="24">
        <v>643467.48</v>
      </c>
      <c r="D9" s="24">
        <v>643467.48</v>
      </c>
      <c r="E9" s="24">
        <v>643467.48</v>
      </c>
      <c r="F9" s="58"/>
      <c r="G9" s="58"/>
      <c r="H9" s="58"/>
      <c r="I9" s="58"/>
      <c r="J9" s="58">
        <f t="shared" si="0"/>
        <v>0</v>
      </c>
      <c r="K9" s="58"/>
      <c r="L9" s="58"/>
      <c r="M9" s="58"/>
      <c r="N9" s="58"/>
      <c r="O9" s="58"/>
    </row>
    <row r="10" spans="1:15" s="46" customFormat="1" ht="21.75" customHeight="1">
      <c r="A10" s="22" t="s">
        <v>69</v>
      </c>
      <c r="B10" s="23" t="s">
        <v>70</v>
      </c>
      <c r="C10" s="24">
        <v>66544</v>
      </c>
      <c r="D10" s="24">
        <v>66544</v>
      </c>
      <c r="E10" s="24">
        <v>66544</v>
      </c>
      <c r="F10" s="58"/>
      <c r="G10" s="58"/>
      <c r="H10" s="58"/>
      <c r="I10" s="58"/>
      <c r="J10" s="58">
        <f t="shared" si="0"/>
        <v>0</v>
      </c>
      <c r="K10" s="58"/>
      <c r="L10" s="58"/>
      <c r="M10" s="58"/>
      <c r="N10" s="58"/>
      <c r="O10" s="58"/>
    </row>
    <row r="11" spans="1:15" s="46" customFormat="1" ht="21.75" customHeight="1">
      <c r="A11" s="22" t="s">
        <v>71</v>
      </c>
      <c r="B11" s="23" t="s">
        <v>72</v>
      </c>
      <c r="C11" s="24">
        <v>2000</v>
      </c>
      <c r="D11" s="24">
        <v>2000</v>
      </c>
      <c r="E11" s="24">
        <v>2000</v>
      </c>
      <c r="F11" s="58"/>
      <c r="G11" s="58"/>
      <c r="H11" s="58"/>
      <c r="I11" s="58"/>
      <c r="J11" s="58">
        <f t="shared" si="0"/>
        <v>0</v>
      </c>
      <c r="K11" s="58"/>
      <c r="L11" s="58"/>
      <c r="M11" s="58"/>
      <c r="N11" s="58"/>
      <c r="O11" s="58"/>
    </row>
    <row r="12" spans="1:15" s="46" customFormat="1" ht="21.75" customHeight="1">
      <c r="A12" s="22" t="s">
        <v>73</v>
      </c>
      <c r="B12" s="23" t="s">
        <v>74</v>
      </c>
      <c r="C12" s="24">
        <v>2000</v>
      </c>
      <c r="D12" s="24">
        <v>2000</v>
      </c>
      <c r="E12" s="24">
        <v>2000</v>
      </c>
      <c r="F12" s="58"/>
      <c r="G12" s="58"/>
      <c r="H12" s="58"/>
      <c r="I12" s="58"/>
      <c r="J12" s="58">
        <v>0</v>
      </c>
      <c r="K12" s="58"/>
      <c r="L12" s="58"/>
      <c r="M12" s="58"/>
      <c r="N12" s="58"/>
      <c r="O12" s="58"/>
    </row>
    <row r="13" spans="1:15" s="46" customFormat="1" ht="21.75" customHeight="1">
      <c r="A13" s="22" t="s">
        <v>75</v>
      </c>
      <c r="B13" s="23" t="s">
        <v>74</v>
      </c>
      <c r="C13" s="24">
        <v>2000</v>
      </c>
      <c r="D13" s="24">
        <v>2000</v>
      </c>
      <c r="E13" s="24">
        <v>2000</v>
      </c>
      <c r="F13" s="58"/>
      <c r="G13" s="58"/>
      <c r="H13" s="58"/>
      <c r="I13" s="58"/>
      <c r="J13" s="58">
        <f aca="true" t="shared" si="1" ref="J13:J26">K13+L13+M13+N13+O13</f>
        <v>0</v>
      </c>
      <c r="K13" s="58"/>
      <c r="L13" s="58"/>
      <c r="M13" s="58"/>
      <c r="N13" s="58"/>
      <c r="O13" s="58"/>
    </row>
    <row r="14" spans="1:15" s="46" customFormat="1" ht="21.75" customHeight="1">
      <c r="A14" s="22" t="s">
        <v>76</v>
      </c>
      <c r="B14" s="23" t="s">
        <v>77</v>
      </c>
      <c r="C14" s="24">
        <v>1818650</v>
      </c>
      <c r="D14" s="24">
        <v>1818650</v>
      </c>
      <c r="E14" s="59">
        <v>1818650</v>
      </c>
      <c r="F14" s="58"/>
      <c r="G14" s="58"/>
      <c r="H14" s="58"/>
      <c r="I14" s="58"/>
      <c r="J14" s="58">
        <f t="shared" si="1"/>
        <v>0</v>
      </c>
      <c r="K14" s="58"/>
      <c r="L14" s="58"/>
      <c r="M14" s="58"/>
      <c r="N14" s="58"/>
      <c r="O14" s="58"/>
    </row>
    <row r="15" spans="1:15" s="46" customFormat="1" ht="21.75" customHeight="1">
      <c r="A15" s="22" t="s">
        <v>78</v>
      </c>
      <c r="B15" s="25" t="s">
        <v>79</v>
      </c>
      <c r="C15" s="24">
        <v>185582</v>
      </c>
      <c r="D15" s="24">
        <v>185582</v>
      </c>
      <c r="E15" s="24">
        <v>185582</v>
      </c>
      <c r="F15" s="58"/>
      <c r="G15" s="58"/>
      <c r="H15" s="58"/>
      <c r="I15" s="58"/>
      <c r="J15" s="58">
        <f t="shared" si="1"/>
        <v>0</v>
      </c>
      <c r="K15" s="58"/>
      <c r="L15" s="58"/>
      <c r="M15" s="58"/>
      <c r="N15" s="58"/>
      <c r="O15" s="58"/>
    </row>
    <row r="16" spans="1:15" s="46" customFormat="1" ht="21.75" customHeight="1">
      <c r="A16" s="22" t="s">
        <v>80</v>
      </c>
      <c r="B16" s="23" t="s">
        <v>81</v>
      </c>
      <c r="C16" s="24">
        <v>185581.49</v>
      </c>
      <c r="D16" s="24">
        <v>185581.49</v>
      </c>
      <c r="E16" s="24">
        <v>185581.49</v>
      </c>
      <c r="F16" s="63"/>
      <c r="G16" s="63"/>
      <c r="H16" s="63"/>
      <c r="I16" s="63"/>
      <c r="J16" s="168">
        <f t="shared" si="1"/>
        <v>0</v>
      </c>
      <c r="K16" s="168"/>
      <c r="L16" s="168"/>
      <c r="M16" s="168"/>
      <c r="N16" s="168"/>
      <c r="O16" s="168"/>
    </row>
    <row r="17" spans="1:15" s="46" customFormat="1" ht="21.75" customHeight="1">
      <c r="A17" s="26" t="s">
        <v>82</v>
      </c>
      <c r="B17" s="27" t="s">
        <v>83</v>
      </c>
      <c r="C17" s="24">
        <v>1523160</v>
      </c>
      <c r="D17" s="24">
        <v>1523160</v>
      </c>
      <c r="E17" s="24">
        <v>1523160</v>
      </c>
      <c r="F17" s="58"/>
      <c r="G17" s="58"/>
      <c r="H17" s="58"/>
      <c r="I17" s="58"/>
      <c r="J17" s="168">
        <f t="shared" si="1"/>
        <v>0</v>
      </c>
      <c r="K17" s="58"/>
      <c r="L17" s="58"/>
      <c r="M17" s="58"/>
      <c r="N17" s="58"/>
      <c r="O17" s="58"/>
    </row>
    <row r="18" spans="1:15" s="46" customFormat="1" ht="21.75" customHeight="1">
      <c r="A18" s="22" t="s">
        <v>84</v>
      </c>
      <c r="B18" s="23" t="s">
        <v>85</v>
      </c>
      <c r="C18" s="24">
        <v>1523160</v>
      </c>
      <c r="D18" s="24">
        <v>1523160</v>
      </c>
      <c r="E18" s="24">
        <v>1523160</v>
      </c>
      <c r="F18" s="63"/>
      <c r="G18" s="63"/>
      <c r="H18" s="63"/>
      <c r="I18" s="63"/>
      <c r="J18" s="168">
        <f t="shared" si="1"/>
        <v>0</v>
      </c>
      <c r="K18" s="169"/>
      <c r="L18" s="168"/>
      <c r="M18" s="168"/>
      <c r="N18" s="168"/>
      <c r="O18" s="168"/>
    </row>
    <row r="19" spans="1:15" s="46" customFormat="1" ht="21.75" customHeight="1">
      <c r="A19" s="28" t="s">
        <v>86</v>
      </c>
      <c r="B19" s="25" t="s">
        <v>87</v>
      </c>
      <c r="C19" s="24">
        <v>106346</v>
      </c>
      <c r="D19" s="24">
        <v>106346</v>
      </c>
      <c r="E19" s="24">
        <v>106346</v>
      </c>
      <c r="F19" s="63"/>
      <c r="G19" s="63"/>
      <c r="H19" s="63"/>
      <c r="I19" s="63"/>
      <c r="J19" s="168">
        <f t="shared" si="1"/>
        <v>0</v>
      </c>
      <c r="K19" s="168"/>
      <c r="L19" s="168"/>
      <c r="M19" s="168"/>
      <c r="N19" s="168"/>
      <c r="O19" s="168"/>
    </row>
    <row r="20" spans="1:15" s="46" customFormat="1" ht="21.75" customHeight="1">
      <c r="A20" s="22" t="s">
        <v>88</v>
      </c>
      <c r="B20" s="23" t="s">
        <v>89</v>
      </c>
      <c r="C20" s="24">
        <v>106346</v>
      </c>
      <c r="D20" s="24">
        <v>106346</v>
      </c>
      <c r="E20" s="24">
        <v>106346</v>
      </c>
      <c r="F20" s="58"/>
      <c r="G20" s="58"/>
      <c r="H20" s="58"/>
      <c r="I20" s="58"/>
      <c r="J20" s="58">
        <f t="shared" si="1"/>
        <v>0</v>
      </c>
      <c r="K20" s="58"/>
      <c r="L20" s="58"/>
      <c r="M20" s="58"/>
      <c r="N20" s="58"/>
      <c r="O20" s="58"/>
    </row>
    <row r="21" spans="1:15" s="46" customFormat="1" ht="21.75" customHeight="1">
      <c r="A21" s="32" t="s">
        <v>90</v>
      </c>
      <c r="B21" s="33" t="s">
        <v>91</v>
      </c>
      <c r="C21" s="24">
        <v>3562</v>
      </c>
      <c r="D21" s="24">
        <v>3562</v>
      </c>
      <c r="E21" s="24">
        <v>3562</v>
      </c>
      <c r="F21" s="58"/>
      <c r="G21" s="58"/>
      <c r="H21" s="58"/>
      <c r="I21" s="58"/>
      <c r="J21" s="58">
        <f t="shared" si="1"/>
        <v>0</v>
      </c>
      <c r="K21" s="58"/>
      <c r="L21" s="58"/>
      <c r="M21" s="58"/>
      <c r="N21" s="58"/>
      <c r="O21" s="58"/>
    </row>
    <row r="22" spans="1:15" s="46" customFormat="1" ht="21.75" customHeight="1">
      <c r="A22" s="22" t="s">
        <v>92</v>
      </c>
      <c r="B22" s="23" t="s">
        <v>93</v>
      </c>
      <c r="C22" s="24">
        <v>906</v>
      </c>
      <c r="D22" s="24">
        <v>906</v>
      </c>
      <c r="E22" s="24">
        <v>906</v>
      </c>
      <c r="F22" s="58"/>
      <c r="G22" s="58"/>
      <c r="H22" s="58"/>
      <c r="I22" s="58"/>
      <c r="J22" s="58">
        <f t="shared" si="1"/>
        <v>0</v>
      </c>
      <c r="K22" s="58"/>
      <c r="L22" s="58"/>
      <c r="M22" s="58"/>
      <c r="N22" s="58"/>
      <c r="O22" s="58"/>
    </row>
    <row r="23" spans="1:15" s="46" customFormat="1" ht="21.75" customHeight="1">
      <c r="A23" s="22" t="s">
        <v>94</v>
      </c>
      <c r="B23" s="23" t="s">
        <v>95</v>
      </c>
      <c r="C23" s="24">
        <v>1060</v>
      </c>
      <c r="D23" s="24">
        <v>1060</v>
      </c>
      <c r="E23" s="24">
        <v>1060</v>
      </c>
      <c r="F23" s="58"/>
      <c r="G23" s="58"/>
      <c r="H23" s="58"/>
      <c r="I23" s="58"/>
      <c r="J23" s="58">
        <f t="shared" si="1"/>
        <v>0</v>
      </c>
      <c r="K23" s="58"/>
      <c r="L23" s="58"/>
      <c r="M23" s="58"/>
      <c r="N23" s="58"/>
      <c r="O23" s="58"/>
    </row>
    <row r="24" spans="1:15" s="46" customFormat="1" ht="21.75" customHeight="1">
      <c r="A24" s="22" t="s">
        <v>96</v>
      </c>
      <c r="B24" s="23" t="s">
        <v>97</v>
      </c>
      <c r="C24" s="24">
        <v>1596</v>
      </c>
      <c r="D24" s="24">
        <v>1596</v>
      </c>
      <c r="E24" s="24">
        <v>1596</v>
      </c>
      <c r="F24" s="58"/>
      <c r="G24" s="58"/>
      <c r="H24" s="58"/>
      <c r="I24" s="58"/>
      <c r="J24" s="58">
        <f t="shared" si="1"/>
        <v>0</v>
      </c>
      <c r="K24" s="58"/>
      <c r="L24" s="58"/>
      <c r="M24" s="58"/>
      <c r="N24" s="58"/>
      <c r="O24" s="58"/>
    </row>
    <row r="25" spans="1:15" s="46" customFormat="1" ht="21.75" customHeight="1">
      <c r="A25" s="22" t="s">
        <v>98</v>
      </c>
      <c r="B25" s="23" t="s">
        <v>99</v>
      </c>
      <c r="C25" s="24">
        <v>52465</v>
      </c>
      <c r="D25" s="24">
        <v>52465</v>
      </c>
      <c r="E25" s="24">
        <v>52465</v>
      </c>
      <c r="F25" s="58"/>
      <c r="G25" s="58"/>
      <c r="H25" s="58"/>
      <c r="I25" s="58"/>
      <c r="J25" s="58">
        <f t="shared" si="1"/>
        <v>0</v>
      </c>
      <c r="K25" s="58"/>
      <c r="L25" s="58"/>
      <c r="M25" s="58"/>
      <c r="N25" s="58"/>
      <c r="O25" s="58"/>
    </row>
    <row r="26" spans="1:15" s="46" customFormat="1" ht="21.75" customHeight="1">
      <c r="A26" s="60" t="s">
        <v>100</v>
      </c>
      <c r="B26" s="61" t="s">
        <v>101</v>
      </c>
      <c r="C26" s="62">
        <v>480</v>
      </c>
      <c r="D26" s="62">
        <v>480</v>
      </c>
      <c r="E26" s="62">
        <v>480</v>
      </c>
      <c r="F26" s="63"/>
      <c r="G26" s="63"/>
      <c r="H26" s="63"/>
      <c r="I26" s="63"/>
      <c r="J26" s="63">
        <f t="shared" si="1"/>
        <v>0</v>
      </c>
      <c r="K26" s="63"/>
      <c r="L26" s="63"/>
      <c r="M26" s="63"/>
      <c r="N26" s="63"/>
      <c r="O26" s="63"/>
    </row>
    <row r="27" spans="1:15" s="46" customFormat="1" ht="21.75" customHeight="1">
      <c r="A27" s="22" t="s">
        <v>102</v>
      </c>
      <c r="B27" s="23" t="s">
        <v>103</v>
      </c>
      <c r="C27" s="24">
        <v>480</v>
      </c>
      <c r="D27" s="24">
        <v>480</v>
      </c>
      <c r="E27" s="24">
        <v>480</v>
      </c>
      <c r="F27" s="64"/>
      <c r="G27" s="64"/>
      <c r="H27" s="64"/>
      <c r="I27" s="64"/>
      <c r="J27" s="63">
        <f aca="true" t="shared" si="2" ref="J27:J36">K27+L27+M27+N27+O27</f>
        <v>0</v>
      </c>
      <c r="K27" s="64"/>
      <c r="L27" s="64"/>
      <c r="M27" s="64"/>
      <c r="N27" s="64"/>
      <c r="O27" s="64"/>
    </row>
    <row r="28" spans="1:15" s="46" customFormat="1" ht="21.75" customHeight="1">
      <c r="A28" s="32" t="s">
        <v>104</v>
      </c>
      <c r="B28" s="16" t="s">
        <v>105</v>
      </c>
      <c r="C28" s="24">
        <v>51985</v>
      </c>
      <c r="D28" s="24">
        <v>51985</v>
      </c>
      <c r="E28" s="24">
        <v>51985</v>
      </c>
      <c r="F28" s="64"/>
      <c r="G28" s="64"/>
      <c r="H28" s="64"/>
      <c r="I28" s="64"/>
      <c r="J28" s="63">
        <f t="shared" si="2"/>
        <v>0</v>
      </c>
      <c r="K28" s="64"/>
      <c r="L28" s="64"/>
      <c r="M28" s="64"/>
      <c r="N28" s="64"/>
      <c r="O28" s="64"/>
    </row>
    <row r="29" spans="1:15" s="46" customFormat="1" ht="21.75" customHeight="1">
      <c r="A29" s="22" t="s">
        <v>106</v>
      </c>
      <c r="B29" s="23" t="s">
        <v>107</v>
      </c>
      <c r="C29" s="24">
        <v>31490.48</v>
      </c>
      <c r="D29" s="24">
        <v>31490.48</v>
      </c>
      <c r="E29" s="24">
        <v>31490.48</v>
      </c>
      <c r="F29" s="64"/>
      <c r="G29" s="64"/>
      <c r="H29" s="64"/>
      <c r="I29" s="64"/>
      <c r="J29" s="63">
        <f t="shared" si="2"/>
        <v>0</v>
      </c>
      <c r="K29" s="64"/>
      <c r="L29" s="64"/>
      <c r="M29" s="64"/>
      <c r="N29" s="64"/>
      <c r="O29" s="64"/>
    </row>
    <row r="30" spans="1:15" s="46" customFormat="1" ht="21.75" customHeight="1">
      <c r="A30" s="22" t="s">
        <v>108</v>
      </c>
      <c r="B30" s="23" t="s">
        <v>109</v>
      </c>
      <c r="C30" s="24">
        <v>11045.49</v>
      </c>
      <c r="D30" s="24">
        <v>11045.49</v>
      </c>
      <c r="E30" s="24">
        <v>11045.49</v>
      </c>
      <c r="F30" s="64"/>
      <c r="G30" s="64"/>
      <c r="H30" s="64"/>
      <c r="I30" s="64"/>
      <c r="J30" s="63">
        <f t="shared" si="2"/>
        <v>0</v>
      </c>
      <c r="K30" s="64"/>
      <c r="L30" s="64"/>
      <c r="M30" s="64"/>
      <c r="N30" s="64"/>
      <c r="O30" s="64"/>
    </row>
    <row r="31" spans="1:15" s="46" customFormat="1" ht="21.75" customHeight="1">
      <c r="A31" s="22" t="s">
        <v>110</v>
      </c>
      <c r="B31" s="23" t="s">
        <v>111</v>
      </c>
      <c r="C31" s="24">
        <v>6999.62</v>
      </c>
      <c r="D31" s="24">
        <v>6999.62</v>
      </c>
      <c r="E31" s="24">
        <v>6999.62</v>
      </c>
      <c r="F31" s="64"/>
      <c r="G31" s="64"/>
      <c r="H31" s="64"/>
      <c r="I31" s="64"/>
      <c r="J31" s="63">
        <f t="shared" si="2"/>
        <v>0</v>
      </c>
      <c r="K31" s="64"/>
      <c r="L31" s="64"/>
      <c r="M31" s="64"/>
      <c r="N31" s="64"/>
      <c r="O31" s="64"/>
    </row>
    <row r="32" spans="1:15" s="46" customFormat="1" ht="21.75" customHeight="1">
      <c r="A32" s="22" t="s">
        <v>112</v>
      </c>
      <c r="B32" s="23" t="s">
        <v>113</v>
      </c>
      <c r="C32" s="24">
        <v>2450</v>
      </c>
      <c r="D32" s="24">
        <v>2450</v>
      </c>
      <c r="E32" s="24">
        <v>2450</v>
      </c>
      <c r="F32" s="64"/>
      <c r="G32" s="64"/>
      <c r="H32" s="64"/>
      <c r="I32" s="64"/>
      <c r="J32" s="63">
        <f t="shared" si="2"/>
        <v>0</v>
      </c>
      <c r="K32" s="64"/>
      <c r="L32" s="64"/>
      <c r="M32" s="64"/>
      <c r="N32" s="64"/>
      <c r="O32" s="64"/>
    </row>
    <row r="33" spans="1:15" s="46" customFormat="1" ht="21.75" customHeight="1">
      <c r="A33" s="32" t="s">
        <v>114</v>
      </c>
      <c r="B33" s="16" t="s">
        <v>115</v>
      </c>
      <c r="C33" s="37">
        <v>98313</v>
      </c>
      <c r="D33" s="37">
        <v>98313</v>
      </c>
      <c r="E33" s="37">
        <v>98313</v>
      </c>
      <c r="F33" s="64"/>
      <c r="G33" s="64"/>
      <c r="H33" s="64"/>
      <c r="I33" s="64"/>
      <c r="J33" s="63">
        <f t="shared" si="2"/>
        <v>0</v>
      </c>
      <c r="K33" s="64"/>
      <c r="L33" s="64"/>
      <c r="M33" s="64"/>
      <c r="N33" s="64"/>
      <c r="O33" s="64"/>
    </row>
    <row r="34" spans="1:15" s="46" customFormat="1" ht="21.75" customHeight="1">
      <c r="A34" s="32" t="s">
        <v>116</v>
      </c>
      <c r="B34" s="16" t="s">
        <v>117</v>
      </c>
      <c r="C34" s="37">
        <v>98313</v>
      </c>
      <c r="D34" s="37">
        <v>98313</v>
      </c>
      <c r="E34" s="37">
        <v>98313</v>
      </c>
      <c r="F34" s="64"/>
      <c r="G34" s="64"/>
      <c r="H34" s="64"/>
      <c r="I34" s="64"/>
      <c r="J34" s="63">
        <f t="shared" si="2"/>
        <v>0</v>
      </c>
      <c r="K34" s="64"/>
      <c r="L34" s="64"/>
      <c r="M34" s="64"/>
      <c r="N34" s="64"/>
      <c r="O34" s="64"/>
    </row>
    <row r="35" spans="1:15" s="46" customFormat="1" ht="21.75" customHeight="1">
      <c r="A35" s="22" t="s">
        <v>118</v>
      </c>
      <c r="B35" s="23" t="s">
        <v>119</v>
      </c>
      <c r="C35" s="24">
        <v>67989</v>
      </c>
      <c r="D35" s="24">
        <v>67989</v>
      </c>
      <c r="E35" s="24">
        <v>67989</v>
      </c>
      <c r="F35" s="64"/>
      <c r="G35" s="64"/>
      <c r="H35" s="64"/>
      <c r="I35" s="64"/>
      <c r="J35" s="63">
        <f t="shared" si="2"/>
        <v>0</v>
      </c>
      <c r="K35" s="64"/>
      <c r="L35" s="64"/>
      <c r="M35" s="64"/>
      <c r="N35" s="64"/>
      <c r="O35" s="64"/>
    </row>
    <row r="36" spans="1:15" s="46" customFormat="1" ht="21.75" customHeight="1">
      <c r="A36" s="22" t="s">
        <v>120</v>
      </c>
      <c r="B36" s="23" t="s">
        <v>121</v>
      </c>
      <c r="C36" s="24">
        <v>30324</v>
      </c>
      <c r="D36" s="24">
        <v>30324</v>
      </c>
      <c r="E36" s="24">
        <v>30324</v>
      </c>
      <c r="F36" s="64"/>
      <c r="G36" s="64"/>
      <c r="H36" s="64"/>
      <c r="I36" s="64"/>
      <c r="J36" s="63">
        <f t="shared" si="2"/>
        <v>0</v>
      </c>
      <c r="K36" s="64"/>
      <c r="L36" s="64"/>
      <c r="M36" s="64"/>
      <c r="N36" s="64"/>
      <c r="O36" s="64"/>
    </row>
    <row r="37" spans="1:15" s="46" customFormat="1" ht="12.75" customHeight="1">
      <c r="A37" s="2"/>
      <c r="B37" s="166"/>
      <c r="C37" s="2"/>
      <c r="D37" s="2"/>
      <c r="E37" s="2"/>
      <c r="F37" s="2"/>
      <c r="G37" s="2"/>
      <c r="H37" s="2"/>
      <c r="I37" s="2"/>
      <c r="J37" s="170"/>
      <c r="K37" s="170"/>
      <c r="L37" s="170"/>
      <c r="M37" s="170"/>
      <c r="N37" s="170"/>
      <c r="O37" s="170"/>
    </row>
    <row r="38" spans="1:15" s="46" customFormat="1" ht="12.75" customHeight="1">
      <c r="A38" s="2"/>
      <c r="B38" s="166"/>
      <c r="C38" s="2"/>
      <c r="D38" s="2"/>
      <c r="E38" s="2"/>
      <c r="F38" s="2"/>
      <c r="G38" s="2"/>
      <c r="H38" s="2"/>
      <c r="I38" s="2"/>
      <c r="J38" s="170"/>
      <c r="K38" s="170"/>
      <c r="L38" s="170"/>
      <c r="M38" s="170"/>
      <c r="N38" s="170"/>
      <c r="O38" s="170"/>
    </row>
  </sheetData>
  <sheetProtection/>
  <mergeCells count="8">
    <mergeCell ref="A1:O1"/>
    <mergeCell ref="A2:I2"/>
    <mergeCell ref="N2:O2"/>
    <mergeCell ref="A3:B3"/>
    <mergeCell ref="D3:I3"/>
    <mergeCell ref="J3:O3"/>
    <mergeCell ref="A6:B6"/>
    <mergeCell ref="C3:C4"/>
  </mergeCells>
  <printOptions horizontalCentered="1"/>
  <pageMargins left="0.3541666666666667" right="0.3541666666666667" top="0.9840277777777777" bottom="0.7875" header="0" footer="0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D9" sqref="D9"/>
    </sheetView>
  </sheetViews>
  <sheetFormatPr defaultColWidth="9.140625" defaultRowHeight="12.75" customHeight="1"/>
  <cols>
    <col min="1" max="1" width="11.140625" style="1" customWidth="1"/>
    <col min="2" max="2" width="26.57421875" style="1" customWidth="1"/>
    <col min="3" max="3" width="15.57421875" style="134" customWidth="1"/>
    <col min="4" max="4" width="17.421875" style="1" customWidth="1"/>
    <col min="5" max="5" width="18.140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</cols>
  <sheetData>
    <row r="1" spans="1:8" s="1" customFormat="1" ht="24.75" customHeight="1">
      <c r="A1" s="135" t="s">
        <v>122</v>
      </c>
      <c r="B1" s="135"/>
      <c r="C1" s="135"/>
      <c r="D1" s="135"/>
      <c r="E1" s="135"/>
      <c r="F1" s="135"/>
      <c r="G1" s="135"/>
      <c r="H1" s="135"/>
    </row>
    <row r="2" spans="1:8" s="1" customFormat="1" ht="21" customHeight="1">
      <c r="A2" s="52" t="s">
        <v>123</v>
      </c>
      <c r="B2" s="52"/>
      <c r="C2" s="3"/>
      <c r="D2" s="52"/>
      <c r="E2" s="52"/>
      <c r="F2" s="52"/>
      <c r="G2" s="52"/>
      <c r="H2" s="52"/>
    </row>
    <row r="3" spans="1:8" s="1" customFormat="1" ht="25.5" customHeight="1">
      <c r="A3" s="136" t="s">
        <v>50</v>
      </c>
      <c r="B3" s="136"/>
      <c r="C3" s="136" t="s">
        <v>124</v>
      </c>
      <c r="D3" s="136" t="s">
        <v>125</v>
      </c>
      <c r="E3" s="136"/>
      <c r="F3" s="136"/>
      <c r="G3" s="54" t="s">
        <v>126</v>
      </c>
      <c r="H3" s="54"/>
    </row>
    <row r="4" spans="1:8" s="1" customFormat="1" ht="12" customHeight="1">
      <c r="A4" s="136"/>
      <c r="B4" s="136"/>
      <c r="C4" s="136"/>
      <c r="D4" s="136" t="s">
        <v>64</v>
      </c>
      <c r="E4" s="3" t="s">
        <v>127</v>
      </c>
      <c r="F4" s="136" t="s">
        <v>128</v>
      </c>
      <c r="G4" s="54" t="s">
        <v>129</v>
      </c>
      <c r="H4" s="54" t="s">
        <v>130</v>
      </c>
    </row>
    <row r="5" spans="1:8" s="1" customFormat="1" ht="15" customHeight="1">
      <c r="A5" s="136" t="s">
        <v>131</v>
      </c>
      <c r="B5" s="136" t="s">
        <v>132</v>
      </c>
      <c r="C5" s="136"/>
      <c r="D5" s="136"/>
      <c r="E5" s="3"/>
      <c r="F5" s="136"/>
      <c r="G5" s="54"/>
      <c r="H5" s="54"/>
    </row>
    <row r="6" spans="1:8" s="1" customFormat="1" ht="21.75" customHeight="1">
      <c r="A6" s="137" t="s">
        <v>63</v>
      </c>
      <c r="B6" s="137" t="s">
        <v>63</v>
      </c>
      <c r="C6" s="137" t="s">
        <v>133</v>
      </c>
      <c r="D6" s="138">
        <v>2</v>
      </c>
      <c r="E6" s="138">
        <v>3</v>
      </c>
      <c r="F6" s="138">
        <v>4</v>
      </c>
      <c r="G6" s="139">
        <v>5</v>
      </c>
      <c r="H6" s="139">
        <v>6</v>
      </c>
    </row>
    <row r="7" spans="1:8" s="1" customFormat="1" ht="22.5" customHeight="1">
      <c r="A7" s="140"/>
      <c r="B7" s="101" t="s">
        <v>64</v>
      </c>
      <c r="C7" s="141">
        <v>2712013</v>
      </c>
      <c r="D7" s="141">
        <f>E7+F7</f>
        <v>2681440</v>
      </c>
      <c r="E7" s="141">
        <v>2681440</v>
      </c>
      <c r="F7" s="142">
        <f aca="true" t="shared" si="0" ref="F7:F39">SUM(F10:F35)</f>
        <v>0</v>
      </c>
      <c r="G7" s="143">
        <f>D7-C7</f>
        <v>-30573</v>
      </c>
      <c r="H7" s="144">
        <f aca="true" t="shared" si="1" ref="H7:H11">D7/C7-1</f>
        <v>-0.011273176050409783</v>
      </c>
    </row>
    <row r="8" spans="1:9" s="128" customFormat="1" ht="22.5" customHeight="1">
      <c r="A8" s="17">
        <v>201</v>
      </c>
      <c r="B8" s="21" t="s">
        <v>65</v>
      </c>
      <c r="C8" s="19">
        <v>756793</v>
      </c>
      <c r="D8" s="19">
        <v>710011</v>
      </c>
      <c r="E8" s="19">
        <v>710011</v>
      </c>
      <c r="F8" s="142">
        <f t="shared" si="0"/>
        <v>0</v>
      </c>
      <c r="G8" s="143">
        <v>19218</v>
      </c>
      <c r="H8" s="144">
        <f t="shared" si="1"/>
        <v>-0.061816110878403996</v>
      </c>
      <c r="I8" s="95"/>
    </row>
    <row r="9" spans="1:9" s="128" customFormat="1" ht="22.5" customHeight="1">
      <c r="A9" s="17">
        <v>20103</v>
      </c>
      <c r="B9" s="21" t="s">
        <v>66</v>
      </c>
      <c r="C9" s="19">
        <v>690793.13</v>
      </c>
      <c r="D9" s="19">
        <v>710011</v>
      </c>
      <c r="E9" s="19">
        <v>710011</v>
      </c>
      <c r="F9" s="142">
        <f t="shared" si="0"/>
        <v>0</v>
      </c>
      <c r="G9" s="143">
        <v>19218</v>
      </c>
      <c r="H9" s="144">
        <f t="shared" si="1"/>
        <v>0.027820007416692105</v>
      </c>
      <c r="I9" s="95"/>
    </row>
    <row r="10" spans="1:8" s="95" customFormat="1" ht="22.5" customHeight="1">
      <c r="A10" s="22" t="s">
        <v>67</v>
      </c>
      <c r="B10" s="23" t="s">
        <v>68</v>
      </c>
      <c r="C10" s="86">
        <v>638383.12</v>
      </c>
      <c r="D10" s="24">
        <v>643467.48</v>
      </c>
      <c r="E10" s="24">
        <v>643467.48</v>
      </c>
      <c r="F10" s="142">
        <f t="shared" si="0"/>
        <v>0</v>
      </c>
      <c r="G10" s="145">
        <v>5084</v>
      </c>
      <c r="H10" s="144">
        <f t="shared" si="1"/>
        <v>0.007964433646052482</v>
      </c>
    </row>
    <row r="11" spans="1:9" s="129" customFormat="1" ht="22.5" customHeight="1">
      <c r="A11" s="22" t="s">
        <v>69</v>
      </c>
      <c r="B11" s="23" t="s">
        <v>70</v>
      </c>
      <c r="C11" s="86">
        <v>52410</v>
      </c>
      <c r="D11" s="24">
        <v>66544</v>
      </c>
      <c r="E11" s="24">
        <v>66544</v>
      </c>
      <c r="F11" s="142">
        <f t="shared" si="0"/>
        <v>0</v>
      </c>
      <c r="G11" s="145">
        <v>14134</v>
      </c>
      <c r="H11" s="144">
        <f t="shared" si="1"/>
        <v>0.2696813585193665</v>
      </c>
      <c r="I11" s="156"/>
    </row>
    <row r="12" spans="1:9" s="129" customFormat="1" ht="22.5" customHeight="1">
      <c r="A12" s="22" t="s">
        <v>134</v>
      </c>
      <c r="B12" s="23" t="s">
        <v>135</v>
      </c>
      <c r="C12" s="86">
        <v>66000</v>
      </c>
      <c r="D12" s="24">
        <v>0</v>
      </c>
      <c r="E12" s="24">
        <v>0</v>
      </c>
      <c r="F12" s="142">
        <f t="shared" si="0"/>
        <v>0</v>
      </c>
      <c r="G12" s="145">
        <v>0</v>
      </c>
      <c r="H12" s="144">
        <v>0</v>
      </c>
      <c r="I12" s="128"/>
    </row>
    <row r="13" spans="1:9" s="129" customFormat="1" ht="22.5" customHeight="1">
      <c r="A13" s="22" t="s">
        <v>136</v>
      </c>
      <c r="B13" s="23" t="s">
        <v>135</v>
      </c>
      <c r="C13" s="86">
        <v>66000</v>
      </c>
      <c r="D13" s="24">
        <v>0</v>
      </c>
      <c r="E13" s="24">
        <v>0</v>
      </c>
      <c r="F13" s="142">
        <f t="shared" si="0"/>
        <v>0</v>
      </c>
      <c r="G13" s="145">
        <v>0</v>
      </c>
      <c r="H13" s="144">
        <v>0</v>
      </c>
      <c r="I13" s="128"/>
    </row>
    <row r="14" spans="1:9" s="97" customFormat="1" ht="22.5" customHeight="1">
      <c r="A14" s="22" t="s">
        <v>71</v>
      </c>
      <c r="B14" s="23" t="s">
        <v>72</v>
      </c>
      <c r="C14" s="143">
        <v>0</v>
      </c>
      <c r="D14" s="24">
        <v>2000</v>
      </c>
      <c r="E14" s="24">
        <v>2000</v>
      </c>
      <c r="F14" s="142">
        <f t="shared" si="0"/>
        <v>0</v>
      </c>
      <c r="G14" s="146">
        <v>0</v>
      </c>
      <c r="H14" s="144">
        <v>0</v>
      </c>
      <c r="I14" s="128"/>
    </row>
    <row r="15" spans="1:9" s="97" customFormat="1" ht="22.5" customHeight="1">
      <c r="A15" s="22" t="s">
        <v>73</v>
      </c>
      <c r="B15" s="23" t="s">
        <v>74</v>
      </c>
      <c r="C15" s="143">
        <v>0</v>
      </c>
      <c r="D15" s="24">
        <v>2000</v>
      </c>
      <c r="E15" s="24">
        <v>2000</v>
      </c>
      <c r="F15" s="142">
        <f t="shared" si="0"/>
        <v>0</v>
      </c>
      <c r="G15" s="146">
        <v>0</v>
      </c>
      <c r="H15" s="144">
        <v>0</v>
      </c>
      <c r="I15" s="128"/>
    </row>
    <row r="16" spans="1:9" s="129" customFormat="1" ht="22.5" customHeight="1">
      <c r="A16" s="22" t="s">
        <v>75</v>
      </c>
      <c r="B16" s="23" t="s">
        <v>74</v>
      </c>
      <c r="C16" s="86">
        <v>0</v>
      </c>
      <c r="D16" s="24">
        <v>2000</v>
      </c>
      <c r="E16" s="24">
        <v>2000</v>
      </c>
      <c r="F16" s="142">
        <f t="shared" si="0"/>
        <v>0</v>
      </c>
      <c r="G16" s="145">
        <v>0</v>
      </c>
      <c r="H16" s="144">
        <v>0</v>
      </c>
      <c r="I16" s="95"/>
    </row>
    <row r="17" spans="1:9" s="97" customFormat="1" ht="22.5" customHeight="1">
      <c r="A17" s="22" t="s">
        <v>76</v>
      </c>
      <c r="B17" s="23" t="s">
        <v>77</v>
      </c>
      <c r="C17" s="147">
        <v>1826511</v>
      </c>
      <c r="D17" s="24">
        <v>1818650</v>
      </c>
      <c r="E17" s="24">
        <v>1818650</v>
      </c>
      <c r="F17" s="142">
        <f t="shared" si="0"/>
        <v>0</v>
      </c>
      <c r="G17" s="146">
        <v>7860</v>
      </c>
      <c r="H17" s="144">
        <f aca="true" t="shared" si="2" ref="H16:H39">D17/C17-1</f>
        <v>-0.004303833921613376</v>
      </c>
      <c r="I17" s="128"/>
    </row>
    <row r="18" spans="1:9" s="97" customFormat="1" ht="22.5" customHeight="1">
      <c r="A18" s="22" t="s">
        <v>78</v>
      </c>
      <c r="B18" s="25" t="s">
        <v>79</v>
      </c>
      <c r="C18" s="143">
        <v>201398</v>
      </c>
      <c r="D18" s="24">
        <v>185582</v>
      </c>
      <c r="E18" s="24">
        <v>185582</v>
      </c>
      <c r="F18" s="142">
        <f t="shared" si="0"/>
        <v>0</v>
      </c>
      <c r="G18" s="146">
        <v>15880</v>
      </c>
      <c r="H18" s="144">
        <f t="shared" si="2"/>
        <v>-0.07853106783582753</v>
      </c>
      <c r="I18" s="128"/>
    </row>
    <row r="19" spans="1:9" s="129" customFormat="1" ht="22.5" customHeight="1">
      <c r="A19" s="22" t="s">
        <v>80</v>
      </c>
      <c r="B19" s="23" t="s">
        <v>81</v>
      </c>
      <c r="C19" s="86">
        <v>201398.02</v>
      </c>
      <c r="D19" s="24">
        <v>185582</v>
      </c>
      <c r="E19" s="24">
        <v>15582</v>
      </c>
      <c r="F19" s="142">
        <f t="shared" si="0"/>
        <v>0</v>
      </c>
      <c r="G19" s="145">
        <v>15880</v>
      </c>
      <c r="H19" s="144">
        <f t="shared" si="2"/>
        <v>-0.07853115934307586</v>
      </c>
      <c r="I19" s="95"/>
    </row>
    <row r="20" spans="1:9" s="97" customFormat="1" ht="22.5" customHeight="1">
      <c r="A20" s="26" t="s">
        <v>82</v>
      </c>
      <c r="B20" s="27" t="s">
        <v>83</v>
      </c>
      <c r="C20" s="143">
        <v>1533420</v>
      </c>
      <c r="D20" s="24">
        <v>1523160</v>
      </c>
      <c r="E20" s="24">
        <v>1523160</v>
      </c>
      <c r="F20" s="142">
        <f t="shared" si="0"/>
        <v>0</v>
      </c>
      <c r="G20" s="146">
        <v>10260</v>
      </c>
      <c r="H20" s="144">
        <f t="shared" si="2"/>
        <v>-0.006690926165042854</v>
      </c>
      <c r="I20" s="128"/>
    </row>
    <row r="21" spans="1:9" s="129" customFormat="1" ht="22.5" customHeight="1">
      <c r="A21" s="22" t="s">
        <v>84</v>
      </c>
      <c r="B21" s="23" t="s">
        <v>85</v>
      </c>
      <c r="C21" s="86">
        <v>1533420</v>
      </c>
      <c r="D21" s="24">
        <v>1523160</v>
      </c>
      <c r="E21" s="24">
        <v>1523160</v>
      </c>
      <c r="F21" s="142">
        <f t="shared" si="0"/>
        <v>0</v>
      </c>
      <c r="G21" s="145">
        <v>10260</v>
      </c>
      <c r="H21" s="144">
        <f t="shared" si="2"/>
        <v>-0.006690926165042854</v>
      </c>
      <c r="I21" s="156"/>
    </row>
    <row r="22" spans="1:9" s="97" customFormat="1" ht="22.5" customHeight="1">
      <c r="A22" s="28" t="s">
        <v>86</v>
      </c>
      <c r="B22" s="25" t="s">
        <v>87</v>
      </c>
      <c r="C22" s="143">
        <v>88880</v>
      </c>
      <c r="D22" s="24">
        <v>106346</v>
      </c>
      <c r="E22" s="24">
        <v>106346</v>
      </c>
      <c r="F22" s="142">
        <f t="shared" si="0"/>
        <v>0</v>
      </c>
      <c r="G22" s="146">
        <v>17466</v>
      </c>
      <c r="H22" s="144">
        <f t="shared" si="2"/>
        <v>0.19651215121512156</v>
      </c>
      <c r="I22" s="128"/>
    </row>
    <row r="23" spans="1:9" s="130" customFormat="1" ht="22.5" customHeight="1">
      <c r="A23" s="22" t="s">
        <v>88</v>
      </c>
      <c r="B23" s="23" t="s">
        <v>89</v>
      </c>
      <c r="C23" s="86">
        <v>88880.4</v>
      </c>
      <c r="D23" s="24">
        <v>106346</v>
      </c>
      <c r="E23" s="24">
        <v>106346</v>
      </c>
      <c r="F23" s="142">
        <f t="shared" si="0"/>
        <v>0</v>
      </c>
      <c r="G23" s="148">
        <v>17466</v>
      </c>
      <c r="H23" s="144">
        <f t="shared" si="2"/>
        <v>0.19650676639619102</v>
      </c>
      <c r="I23" s="157"/>
    </row>
    <row r="24" spans="1:9" s="131" customFormat="1" ht="22.5" customHeight="1">
      <c r="A24" s="32" t="s">
        <v>90</v>
      </c>
      <c r="B24" s="33" t="s">
        <v>91</v>
      </c>
      <c r="C24" s="143">
        <v>2812</v>
      </c>
      <c r="D24" s="24">
        <v>3562</v>
      </c>
      <c r="E24" s="24">
        <v>3562</v>
      </c>
      <c r="F24" s="142">
        <f t="shared" si="0"/>
        <v>0</v>
      </c>
      <c r="G24" s="149">
        <v>750</v>
      </c>
      <c r="H24" s="144">
        <f t="shared" si="2"/>
        <v>0.2667140825035561</v>
      </c>
      <c r="I24" s="158"/>
    </row>
    <row r="25" spans="1:9" s="132" customFormat="1" ht="22.5" customHeight="1">
      <c r="A25" s="22" t="s">
        <v>92</v>
      </c>
      <c r="B25" s="23" t="s">
        <v>93</v>
      </c>
      <c r="C25" s="86">
        <v>644.86</v>
      </c>
      <c r="D25" s="24">
        <v>906</v>
      </c>
      <c r="E25" s="24">
        <v>906</v>
      </c>
      <c r="F25" s="142">
        <f t="shared" si="0"/>
        <v>0</v>
      </c>
      <c r="G25" s="148">
        <v>261</v>
      </c>
      <c r="H25" s="144">
        <f t="shared" si="2"/>
        <v>0.4049561145054741</v>
      </c>
      <c r="I25" s="159"/>
    </row>
    <row r="26" spans="1:9" s="132" customFormat="1" ht="22.5" customHeight="1">
      <c r="A26" s="22" t="s">
        <v>94</v>
      </c>
      <c r="B26" s="23" t="s">
        <v>95</v>
      </c>
      <c r="C26" s="86">
        <v>891.85</v>
      </c>
      <c r="D26" s="24">
        <v>1060</v>
      </c>
      <c r="E26" s="24">
        <v>1060</v>
      </c>
      <c r="F26" s="142">
        <f t="shared" si="0"/>
        <v>0</v>
      </c>
      <c r="G26" s="148">
        <v>168</v>
      </c>
      <c r="H26" s="144">
        <f t="shared" si="2"/>
        <v>0.18854067388013673</v>
      </c>
      <c r="I26" s="159"/>
    </row>
    <row r="27" spans="1:9" s="132" customFormat="1" ht="22.5" customHeight="1">
      <c r="A27" s="22" t="s">
        <v>96</v>
      </c>
      <c r="B27" s="23" t="s">
        <v>97</v>
      </c>
      <c r="C27" s="86">
        <v>1275.73</v>
      </c>
      <c r="D27" s="24">
        <v>1596</v>
      </c>
      <c r="E27" s="24">
        <v>1596</v>
      </c>
      <c r="F27" s="142">
        <f t="shared" si="0"/>
        <v>0</v>
      </c>
      <c r="G27" s="148">
        <v>320</v>
      </c>
      <c r="H27" s="144">
        <f t="shared" si="2"/>
        <v>0.25104841933638</v>
      </c>
      <c r="I27" s="159"/>
    </row>
    <row r="28" spans="1:9" s="133" customFormat="1" ht="22.5" customHeight="1">
      <c r="A28" s="22" t="s">
        <v>98</v>
      </c>
      <c r="B28" s="23" t="s">
        <v>99</v>
      </c>
      <c r="C28" s="143">
        <v>44875</v>
      </c>
      <c r="D28" s="24">
        <v>52465</v>
      </c>
      <c r="E28" s="24">
        <v>52465</v>
      </c>
      <c r="F28" s="142">
        <f t="shared" si="0"/>
        <v>0</v>
      </c>
      <c r="G28" s="149">
        <v>7590</v>
      </c>
      <c r="H28" s="144">
        <f t="shared" si="2"/>
        <v>0.16913649025069644</v>
      </c>
      <c r="I28" s="160"/>
    </row>
    <row r="29" spans="1:9" s="133" customFormat="1" ht="22.5" customHeight="1">
      <c r="A29" s="22" t="s">
        <v>100</v>
      </c>
      <c r="B29" s="23" t="s">
        <v>101</v>
      </c>
      <c r="C29" s="143">
        <v>480</v>
      </c>
      <c r="D29" s="24">
        <v>480</v>
      </c>
      <c r="E29" s="24">
        <v>480</v>
      </c>
      <c r="F29" s="142">
        <f t="shared" si="0"/>
        <v>0</v>
      </c>
      <c r="G29" s="149">
        <v>0</v>
      </c>
      <c r="H29" s="144">
        <f t="shared" si="2"/>
        <v>0</v>
      </c>
      <c r="I29" s="160"/>
    </row>
    <row r="30" spans="1:9" s="129" customFormat="1" ht="22.5" customHeight="1">
      <c r="A30" s="22" t="s">
        <v>102</v>
      </c>
      <c r="B30" s="23" t="s">
        <v>103</v>
      </c>
      <c r="C30" s="86">
        <v>480</v>
      </c>
      <c r="D30" s="24">
        <v>480</v>
      </c>
      <c r="E30" s="24">
        <v>480</v>
      </c>
      <c r="F30" s="142">
        <f t="shared" si="0"/>
        <v>0</v>
      </c>
      <c r="G30" s="145">
        <v>0</v>
      </c>
      <c r="H30" s="144">
        <f t="shared" si="2"/>
        <v>0</v>
      </c>
      <c r="I30" s="95"/>
    </row>
    <row r="31" spans="1:9" s="97" customFormat="1" ht="22.5" customHeight="1">
      <c r="A31" s="150" t="s">
        <v>104</v>
      </c>
      <c r="B31" s="151" t="s">
        <v>105</v>
      </c>
      <c r="C31" s="143">
        <v>44395</v>
      </c>
      <c r="D31" s="24">
        <v>51985</v>
      </c>
      <c r="E31" s="24">
        <v>51985</v>
      </c>
      <c r="F31" s="142">
        <f t="shared" si="0"/>
        <v>0</v>
      </c>
      <c r="G31" s="146">
        <v>7590</v>
      </c>
      <c r="H31" s="144">
        <f t="shared" si="2"/>
        <v>0.1709651987836469</v>
      </c>
      <c r="I31" s="128"/>
    </row>
    <row r="32" spans="1:9" s="129" customFormat="1" ht="22.5" customHeight="1">
      <c r="A32" s="22" t="s">
        <v>106</v>
      </c>
      <c r="B32" s="23" t="s">
        <v>107</v>
      </c>
      <c r="C32" s="86">
        <v>25288.75</v>
      </c>
      <c r="D32" s="24">
        <v>31490.48</v>
      </c>
      <c r="E32" s="24">
        <v>31490.48</v>
      </c>
      <c r="F32" s="142">
        <f t="shared" si="0"/>
        <v>0</v>
      </c>
      <c r="G32" s="145">
        <v>6201</v>
      </c>
      <c r="H32" s="144">
        <f t="shared" si="2"/>
        <v>0.24523671593099694</v>
      </c>
      <c r="I32" s="95"/>
    </row>
    <row r="33" spans="1:9" s="129" customFormat="1" ht="22.5" customHeight="1">
      <c r="A33" s="22" t="s">
        <v>108</v>
      </c>
      <c r="B33" s="23" t="s">
        <v>109</v>
      </c>
      <c r="C33" s="86">
        <v>10317.81</v>
      </c>
      <c r="D33" s="24">
        <v>11045.49</v>
      </c>
      <c r="E33" s="24">
        <v>11045.49</v>
      </c>
      <c r="F33" s="142">
        <f t="shared" si="0"/>
        <v>0</v>
      </c>
      <c r="G33" s="145">
        <v>727</v>
      </c>
      <c r="H33" s="144">
        <f t="shared" si="2"/>
        <v>0.07052659430635</v>
      </c>
      <c r="I33" s="95"/>
    </row>
    <row r="34" spans="1:9" s="129" customFormat="1" ht="22.5" customHeight="1">
      <c r="A34" s="22" t="s">
        <v>110</v>
      </c>
      <c r="B34" s="23" t="s">
        <v>111</v>
      </c>
      <c r="C34" s="86">
        <v>6338.96</v>
      </c>
      <c r="D34" s="24">
        <v>6999.62</v>
      </c>
      <c r="E34" s="24">
        <v>6999.62</v>
      </c>
      <c r="F34" s="142">
        <f t="shared" si="0"/>
        <v>0</v>
      </c>
      <c r="G34" s="145">
        <v>661</v>
      </c>
      <c r="H34" s="144">
        <f t="shared" si="2"/>
        <v>0.10422214369549576</v>
      </c>
      <c r="I34" s="95"/>
    </row>
    <row r="35" spans="1:9" s="129" customFormat="1" ht="22.5" customHeight="1">
      <c r="A35" s="60" t="s">
        <v>112</v>
      </c>
      <c r="B35" s="61" t="s">
        <v>113</v>
      </c>
      <c r="C35" s="152">
        <v>2450</v>
      </c>
      <c r="D35" s="62">
        <v>2450</v>
      </c>
      <c r="E35" s="62">
        <v>2450</v>
      </c>
      <c r="F35" s="142">
        <f t="shared" si="0"/>
        <v>0</v>
      </c>
      <c r="G35" s="153">
        <v>0</v>
      </c>
      <c r="H35" s="144">
        <f t="shared" si="2"/>
        <v>0</v>
      </c>
      <c r="I35" s="95"/>
    </row>
    <row r="36" spans="1:9" s="97" customFormat="1" ht="22.5" customHeight="1">
      <c r="A36" s="32" t="s">
        <v>114</v>
      </c>
      <c r="B36" s="16" t="s">
        <v>115</v>
      </c>
      <c r="C36" s="154">
        <v>83834</v>
      </c>
      <c r="D36" s="155">
        <v>98313</v>
      </c>
      <c r="E36" s="155">
        <v>98313</v>
      </c>
      <c r="F36" s="142">
        <f t="shared" si="0"/>
        <v>0</v>
      </c>
      <c r="G36" s="155">
        <v>14479</v>
      </c>
      <c r="H36" s="144">
        <f t="shared" si="2"/>
        <v>0.17271035618007025</v>
      </c>
      <c r="I36" s="95"/>
    </row>
    <row r="37" spans="1:9" s="97" customFormat="1" ht="22.5" customHeight="1">
      <c r="A37" s="32" t="s">
        <v>116</v>
      </c>
      <c r="B37" s="16" t="s">
        <v>117</v>
      </c>
      <c r="C37" s="154">
        <v>83834</v>
      </c>
      <c r="D37" s="155">
        <v>98313</v>
      </c>
      <c r="E37" s="155">
        <v>98313</v>
      </c>
      <c r="F37" s="142">
        <f t="shared" si="0"/>
        <v>0</v>
      </c>
      <c r="G37" s="155">
        <v>14479</v>
      </c>
      <c r="H37" s="144">
        <f t="shared" si="2"/>
        <v>0.17271035618007025</v>
      </c>
      <c r="I37" s="95"/>
    </row>
    <row r="38" spans="1:9" s="129" customFormat="1" ht="22.5" customHeight="1">
      <c r="A38" s="22" t="s">
        <v>118</v>
      </c>
      <c r="B38" s="23" t="s">
        <v>119</v>
      </c>
      <c r="C38" s="86">
        <v>53510.47</v>
      </c>
      <c r="D38" s="24">
        <v>67989</v>
      </c>
      <c r="E38" s="62">
        <v>67989</v>
      </c>
      <c r="F38" s="142">
        <f t="shared" si="0"/>
        <v>0</v>
      </c>
      <c r="G38" s="145">
        <v>14479</v>
      </c>
      <c r="H38" s="144">
        <f t="shared" si="2"/>
        <v>0.27057377743084676</v>
      </c>
      <c r="I38" s="95"/>
    </row>
    <row r="39" spans="1:9" s="129" customFormat="1" ht="22.5" customHeight="1">
      <c r="A39" s="22" t="s">
        <v>120</v>
      </c>
      <c r="B39" s="23" t="s">
        <v>121</v>
      </c>
      <c r="C39" s="86">
        <v>30324</v>
      </c>
      <c r="D39" s="24">
        <v>30324</v>
      </c>
      <c r="E39" s="24">
        <v>30324</v>
      </c>
      <c r="F39" s="143">
        <f t="shared" si="0"/>
        <v>0</v>
      </c>
      <c r="G39" s="145">
        <v>0</v>
      </c>
      <c r="H39" s="144">
        <f t="shared" si="2"/>
        <v>0</v>
      </c>
      <c r="I39" s="95"/>
    </row>
    <row r="40" spans="1:8" ht="12.75" customHeight="1">
      <c r="A40" s="2"/>
      <c r="B40" s="2"/>
      <c r="C40" s="3"/>
      <c r="D40" s="2"/>
      <c r="E40" s="2"/>
      <c r="F40" s="2"/>
      <c r="G40" s="2"/>
      <c r="H40" s="2"/>
    </row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15694444444444444" right="0.15694444444444444" top="0.9840277777777777" bottom="0.7875" header="0" footer="0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F63" sqref="F63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42" customHeight="1">
      <c r="A1" s="7" t="s">
        <v>137</v>
      </c>
      <c r="B1" s="108"/>
      <c r="C1" s="108"/>
      <c r="D1" s="108"/>
      <c r="E1" s="108"/>
    </row>
    <row r="2" spans="1:5" s="68" customFormat="1" ht="19.5" customHeight="1">
      <c r="A2" s="52" t="s">
        <v>1</v>
      </c>
      <c r="B2" s="52"/>
      <c r="C2" s="109"/>
      <c r="D2" s="109"/>
      <c r="E2" s="110" t="s">
        <v>2</v>
      </c>
    </row>
    <row r="3" spans="1:5" s="68" customFormat="1" ht="21" customHeight="1">
      <c r="A3" s="10" t="s">
        <v>138</v>
      </c>
      <c r="B3" s="111"/>
      <c r="C3" s="10" t="s">
        <v>139</v>
      </c>
      <c r="D3" s="111"/>
      <c r="E3" s="111"/>
    </row>
    <row r="4" spans="1:5" s="68" customFormat="1" ht="25.5" customHeight="1">
      <c r="A4" s="10" t="s">
        <v>140</v>
      </c>
      <c r="B4" s="10" t="s">
        <v>141</v>
      </c>
      <c r="C4" s="10" t="s">
        <v>64</v>
      </c>
      <c r="D4" s="10" t="s">
        <v>142</v>
      </c>
      <c r="E4" s="10" t="s">
        <v>143</v>
      </c>
    </row>
    <row r="5" spans="1:5" s="68" customFormat="1" ht="15.75" customHeight="1">
      <c r="A5" s="111" t="s">
        <v>63</v>
      </c>
      <c r="B5" s="111" t="s">
        <v>63</v>
      </c>
      <c r="C5" s="111">
        <v>1</v>
      </c>
      <c r="D5" s="111">
        <v>2</v>
      </c>
      <c r="E5" s="111">
        <v>3</v>
      </c>
    </row>
    <row r="6" spans="1:5" s="68" customFormat="1" ht="18.75" customHeight="1">
      <c r="A6" s="112" t="s">
        <v>51</v>
      </c>
      <c r="B6" s="113"/>
      <c r="C6" s="114">
        <v>2681440</v>
      </c>
      <c r="D6" s="114">
        <v>2350387</v>
      </c>
      <c r="E6" s="114">
        <f>E7+E21+E49+E61</f>
        <v>331053</v>
      </c>
    </row>
    <row r="7" spans="1:5" s="69" customFormat="1" ht="21" customHeight="1">
      <c r="A7" s="115">
        <v>301</v>
      </c>
      <c r="B7" s="116" t="s">
        <v>144</v>
      </c>
      <c r="C7" s="114">
        <f>SUM(C8:C20)</f>
        <v>2348407</v>
      </c>
      <c r="D7" s="114">
        <f>SUM(D8:D20)</f>
        <v>2348407</v>
      </c>
      <c r="E7" s="114">
        <v>0</v>
      </c>
    </row>
    <row r="8" spans="1:5" s="69" customFormat="1" ht="21" customHeight="1">
      <c r="A8" s="117">
        <v>30101</v>
      </c>
      <c r="B8" s="118" t="s">
        <v>145</v>
      </c>
      <c r="C8" s="119">
        <v>281844</v>
      </c>
      <c r="D8" s="119">
        <v>281844</v>
      </c>
      <c r="E8" s="119">
        <v>0</v>
      </c>
    </row>
    <row r="9" spans="1:5" s="69" customFormat="1" ht="21" customHeight="1">
      <c r="A9" s="117">
        <v>30102</v>
      </c>
      <c r="B9" s="118" t="s">
        <v>146</v>
      </c>
      <c r="C9" s="119">
        <v>218258</v>
      </c>
      <c r="D9" s="119">
        <v>218258</v>
      </c>
      <c r="E9" s="119">
        <v>0</v>
      </c>
    </row>
    <row r="10" spans="1:5" s="69" customFormat="1" ht="21" customHeight="1">
      <c r="A10" s="117">
        <v>30103</v>
      </c>
      <c r="B10" s="118" t="s">
        <v>147</v>
      </c>
      <c r="C10" s="119">
        <v>89857</v>
      </c>
      <c r="D10" s="119">
        <v>89857</v>
      </c>
      <c r="E10" s="119">
        <v>0</v>
      </c>
    </row>
    <row r="11" spans="1:5" s="69" customFormat="1" ht="21" customHeight="1">
      <c r="A11" s="117">
        <v>30106</v>
      </c>
      <c r="B11" s="118" t="s">
        <v>148</v>
      </c>
      <c r="C11" s="119">
        <v>0</v>
      </c>
      <c r="D11" s="119">
        <v>0</v>
      </c>
      <c r="E11" s="119">
        <v>0</v>
      </c>
    </row>
    <row r="12" spans="1:5" s="69" customFormat="1" ht="21" customHeight="1">
      <c r="A12" s="117">
        <v>30107</v>
      </c>
      <c r="B12" s="118" t="s">
        <v>149</v>
      </c>
      <c r="C12" s="119">
        <v>47469</v>
      </c>
      <c r="D12" s="119">
        <v>47469</v>
      </c>
      <c r="E12" s="119">
        <v>0</v>
      </c>
    </row>
    <row r="13" spans="1:5" s="69" customFormat="1" ht="21" customHeight="1">
      <c r="A13" s="117">
        <v>30108</v>
      </c>
      <c r="B13" s="118" t="s">
        <v>150</v>
      </c>
      <c r="C13" s="119">
        <v>97610</v>
      </c>
      <c r="D13" s="119">
        <v>97610</v>
      </c>
      <c r="E13" s="119">
        <v>0</v>
      </c>
    </row>
    <row r="14" spans="1:5" s="69" customFormat="1" ht="21" customHeight="1">
      <c r="A14" s="117">
        <v>30109</v>
      </c>
      <c r="B14" s="118" t="s">
        <v>151</v>
      </c>
      <c r="C14" s="119">
        <v>0</v>
      </c>
      <c r="D14" s="119">
        <v>0</v>
      </c>
      <c r="E14" s="119">
        <v>0</v>
      </c>
    </row>
    <row r="15" spans="1:5" s="69" customFormat="1" ht="21" customHeight="1">
      <c r="A15" s="117">
        <v>30110</v>
      </c>
      <c r="B15" s="118" t="s">
        <v>152</v>
      </c>
      <c r="C15" s="119">
        <v>39043</v>
      </c>
      <c r="D15" s="119">
        <v>39043</v>
      </c>
      <c r="E15" s="119">
        <v>0</v>
      </c>
    </row>
    <row r="16" spans="1:5" s="69" customFormat="1" ht="21" customHeight="1">
      <c r="A16" s="117">
        <v>30111</v>
      </c>
      <c r="B16" s="118" t="s">
        <v>153</v>
      </c>
      <c r="C16" s="119">
        <v>7000</v>
      </c>
      <c r="D16" s="119">
        <v>7000</v>
      </c>
      <c r="E16" s="119">
        <v>0</v>
      </c>
    </row>
    <row r="17" spans="1:5" s="69" customFormat="1" ht="21" customHeight="1">
      <c r="A17" s="117">
        <v>30112</v>
      </c>
      <c r="B17" s="118" t="s">
        <v>154</v>
      </c>
      <c r="C17" s="119">
        <v>15790</v>
      </c>
      <c r="D17" s="119">
        <v>15790</v>
      </c>
      <c r="E17" s="119">
        <v>0</v>
      </c>
    </row>
    <row r="18" spans="1:5" s="69" customFormat="1" ht="21" customHeight="1">
      <c r="A18" s="120">
        <v>30113</v>
      </c>
      <c r="B18" s="121" t="s">
        <v>119</v>
      </c>
      <c r="C18" s="119">
        <v>67989</v>
      </c>
      <c r="D18" s="119">
        <v>67989</v>
      </c>
      <c r="E18" s="119">
        <v>0</v>
      </c>
    </row>
    <row r="19" spans="1:5" s="69" customFormat="1" ht="21" customHeight="1">
      <c r="A19" s="117">
        <v>30114</v>
      </c>
      <c r="B19" s="118" t="s">
        <v>155</v>
      </c>
      <c r="C19" s="119">
        <v>2450</v>
      </c>
      <c r="D19" s="119">
        <v>2450</v>
      </c>
      <c r="E19" s="119">
        <v>0</v>
      </c>
    </row>
    <row r="20" spans="1:5" s="69" customFormat="1" ht="21" customHeight="1">
      <c r="A20" s="117">
        <v>30199</v>
      </c>
      <c r="B20" s="118" t="s">
        <v>156</v>
      </c>
      <c r="C20" s="119">
        <v>1481097</v>
      </c>
      <c r="D20" s="119">
        <v>1481097</v>
      </c>
      <c r="E20" s="119">
        <v>0</v>
      </c>
    </row>
    <row r="21" spans="1:5" s="69" customFormat="1" ht="21" customHeight="1">
      <c r="A21" s="115">
        <v>302</v>
      </c>
      <c r="B21" s="116" t="s">
        <v>157</v>
      </c>
      <c r="C21" s="114">
        <f>SUM(C22:C48)</f>
        <v>331053</v>
      </c>
      <c r="D21" s="114">
        <f>SUM(D22:D48)</f>
        <v>0</v>
      </c>
      <c r="E21" s="114">
        <f>SUM(E22:E48)</f>
        <v>331053</v>
      </c>
    </row>
    <row r="22" spans="1:5" s="69" customFormat="1" ht="21" customHeight="1">
      <c r="A22" s="117">
        <v>30201</v>
      </c>
      <c r="B22" s="118" t="s">
        <v>158</v>
      </c>
      <c r="C22" s="119">
        <v>25000</v>
      </c>
      <c r="D22" s="119">
        <v>0</v>
      </c>
      <c r="E22" s="119">
        <v>25000</v>
      </c>
    </row>
    <row r="23" spans="1:5" s="69" customFormat="1" ht="21" customHeight="1">
      <c r="A23" s="117">
        <v>30202</v>
      </c>
      <c r="B23" s="118" t="s">
        <v>159</v>
      </c>
      <c r="C23" s="119">
        <v>0</v>
      </c>
      <c r="D23" s="119">
        <v>0</v>
      </c>
      <c r="E23" s="119">
        <v>0</v>
      </c>
    </row>
    <row r="24" spans="1:5" s="69" customFormat="1" ht="21" customHeight="1">
      <c r="A24" s="117">
        <v>30203</v>
      </c>
      <c r="B24" s="118" t="s">
        <v>160</v>
      </c>
      <c r="C24" s="119">
        <v>0</v>
      </c>
      <c r="D24" s="119">
        <v>0</v>
      </c>
      <c r="E24" s="119">
        <v>0</v>
      </c>
    </row>
    <row r="25" spans="1:5" s="69" customFormat="1" ht="21" customHeight="1">
      <c r="A25" s="117">
        <v>30204</v>
      </c>
      <c r="B25" s="118" t="s">
        <v>161</v>
      </c>
      <c r="C25" s="119">
        <v>0</v>
      </c>
      <c r="D25" s="119">
        <v>0</v>
      </c>
      <c r="E25" s="119">
        <v>0</v>
      </c>
    </row>
    <row r="26" spans="1:5" s="69" customFormat="1" ht="21" customHeight="1">
      <c r="A26" s="117">
        <v>30205</v>
      </c>
      <c r="B26" s="118" t="s">
        <v>162</v>
      </c>
      <c r="C26" s="119">
        <v>4000</v>
      </c>
      <c r="D26" s="119">
        <v>0</v>
      </c>
      <c r="E26" s="119">
        <v>4000</v>
      </c>
    </row>
    <row r="27" spans="1:5" s="69" customFormat="1" ht="21" customHeight="1">
      <c r="A27" s="117">
        <v>30206</v>
      </c>
      <c r="B27" s="118" t="s">
        <v>163</v>
      </c>
      <c r="C27" s="119">
        <v>21000</v>
      </c>
      <c r="D27" s="119">
        <v>0</v>
      </c>
      <c r="E27" s="119">
        <v>21000</v>
      </c>
    </row>
    <row r="28" spans="1:5" s="69" customFormat="1" ht="21" customHeight="1">
      <c r="A28" s="117">
        <v>30207</v>
      </c>
      <c r="B28" s="118" t="s">
        <v>164</v>
      </c>
      <c r="C28" s="119">
        <v>9000</v>
      </c>
      <c r="D28" s="119">
        <v>0</v>
      </c>
      <c r="E28" s="119">
        <v>9000</v>
      </c>
    </row>
    <row r="29" spans="1:5" s="69" customFormat="1" ht="21" customHeight="1">
      <c r="A29" s="117">
        <v>30208</v>
      </c>
      <c r="B29" s="118" t="s">
        <v>165</v>
      </c>
      <c r="C29" s="119">
        <v>71500</v>
      </c>
      <c r="D29" s="119">
        <v>0</v>
      </c>
      <c r="E29" s="119">
        <v>71500</v>
      </c>
    </row>
    <row r="30" spans="1:5" s="69" customFormat="1" ht="21" customHeight="1">
      <c r="A30" s="117">
        <v>30209</v>
      </c>
      <c r="B30" s="118" t="s">
        <v>166</v>
      </c>
      <c r="C30" s="119">
        <v>0</v>
      </c>
      <c r="D30" s="119">
        <v>0</v>
      </c>
      <c r="E30" s="119">
        <v>0</v>
      </c>
    </row>
    <row r="31" spans="1:5" s="69" customFormat="1" ht="21" customHeight="1">
      <c r="A31" s="117">
        <v>30211</v>
      </c>
      <c r="B31" s="122" t="s">
        <v>167</v>
      </c>
      <c r="C31" s="123">
        <v>8000</v>
      </c>
      <c r="D31" s="119">
        <v>0</v>
      </c>
      <c r="E31" s="123">
        <v>8000</v>
      </c>
    </row>
    <row r="32" spans="1:5" s="69" customFormat="1" ht="21" customHeight="1">
      <c r="A32" s="124">
        <v>30212</v>
      </c>
      <c r="B32" s="125" t="s">
        <v>168</v>
      </c>
      <c r="C32" s="119">
        <v>0</v>
      </c>
      <c r="D32" s="119">
        <v>0</v>
      </c>
      <c r="E32" s="119">
        <v>0</v>
      </c>
    </row>
    <row r="33" spans="1:5" s="69" customFormat="1" ht="21" customHeight="1">
      <c r="A33" s="124">
        <v>30213</v>
      </c>
      <c r="B33" s="125" t="s">
        <v>169</v>
      </c>
      <c r="C33" s="119">
        <v>5000</v>
      </c>
      <c r="D33" s="119">
        <v>0</v>
      </c>
      <c r="E33" s="119">
        <v>5000</v>
      </c>
    </row>
    <row r="34" spans="1:5" s="69" customFormat="1" ht="21" customHeight="1">
      <c r="A34" s="124">
        <v>30214</v>
      </c>
      <c r="B34" s="125" t="s">
        <v>170</v>
      </c>
      <c r="C34" s="119">
        <v>0</v>
      </c>
      <c r="D34" s="119">
        <v>0</v>
      </c>
      <c r="E34" s="119">
        <v>0</v>
      </c>
    </row>
    <row r="35" spans="1:5" s="69" customFormat="1" ht="21" customHeight="1">
      <c r="A35" s="124">
        <v>30215</v>
      </c>
      <c r="B35" s="125" t="s">
        <v>171</v>
      </c>
      <c r="C35" s="119">
        <v>0</v>
      </c>
      <c r="D35" s="119">
        <v>0</v>
      </c>
      <c r="E35" s="119">
        <v>0</v>
      </c>
    </row>
    <row r="36" spans="1:5" s="69" customFormat="1" ht="21" customHeight="1">
      <c r="A36" s="124">
        <v>30216</v>
      </c>
      <c r="B36" s="125" t="s">
        <v>172</v>
      </c>
      <c r="C36" s="119">
        <v>0</v>
      </c>
      <c r="D36" s="119">
        <v>0</v>
      </c>
      <c r="E36" s="119">
        <v>0</v>
      </c>
    </row>
    <row r="37" spans="1:5" s="69" customFormat="1" ht="21" customHeight="1">
      <c r="A37" s="124">
        <v>30217</v>
      </c>
      <c r="B37" s="125" t="s">
        <v>173</v>
      </c>
      <c r="C37" s="119">
        <v>2000</v>
      </c>
      <c r="D37" s="119">
        <v>0</v>
      </c>
      <c r="E37" s="119">
        <v>2000</v>
      </c>
    </row>
    <row r="38" spans="1:5" s="69" customFormat="1" ht="21" customHeight="1">
      <c r="A38" s="124">
        <v>30218</v>
      </c>
      <c r="B38" s="125" t="s">
        <v>174</v>
      </c>
      <c r="C38" s="119">
        <v>0</v>
      </c>
      <c r="D38" s="119">
        <v>0</v>
      </c>
      <c r="E38" s="119">
        <v>0</v>
      </c>
    </row>
    <row r="39" spans="1:5" s="69" customFormat="1" ht="21" customHeight="1">
      <c r="A39" s="124">
        <v>30224</v>
      </c>
      <c r="B39" s="125" t="s">
        <v>175</v>
      </c>
      <c r="C39" s="119">
        <v>0</v>
      </c>
      <c r="D39" s="119">
        <v>0</v>
      </c>
      <c r="E39" s="119">
        <v>0</v>
      </c>
    </row>
    <row r="40" spans="1:5" s="69" customFormat="1" ht="21" customHeight="1">
      <c r="A40" s="124">
        <v>30225</v>
      </c>
      <c r="B40" s="125" t="s">
        <v>176</v>
      </c>
      <c r="C40" s="119">
        <v>0</v>
      </c>
      <c r="D40" s="119">
        <v>0</v>
      </c>
      <c r="E40" s="119">
        <v>0</v>
      </c>
    </row>
    <row r="41" spans="1:5" s="69" customFormat="1" ht="21" customHeight="1">
      <c r="A41" s="124">
        <v>30226</v>
      </c>
      <c r="B41" s="125" t="s">
        <v>177</v>
      </c>
      <c r="C41" s="119">
        <v>0</v>
      </c>
      <c r="D41" s="119">
        <v>0</v>
      </c>
      <c r="E41" s="119">
        <v>0</v>
      </c>
    </row>
    <row r="42" spans="1:5" s="69" customFormat="1" ht="21" customHeight="1">
      <c r="A42" s="124">
        <v>30227</v>
      </c>
      <c r="B42" s="125" t="s">
        <v>178</v>
      </c>
      <c r="C42" s="119">
        <v>104000</v>
      </c>
      <c r="D42" s="119">
        <v>0</v>
      </c>
      <c r="E42" s="119">
        <v>104000</v>
      </c>
    </row>
    <row r="43" spans="1:5" s="69" customFormat="1" ht="21" customHeight="1">
      <c r="A43" s="124">
        <v>30228</v>
      </c>
      <c r="B43" s="125" t="s">
        <v>179</v>
      </c>
      <c r="C43" s="119">
        <v>9433</v>
      </c>
      <c r="D43" s="119">
        <v>0</v>
      </c>
      <c r="E43" s="119">
        <v>9433</v>
      </c>
    </row>
    <row r="44" spans="1:5" s="69" customFormat="1" ht="21" customHeight="1">
      <c r="A44" s="124">
        <v>30229</v>
      </c>
      <c r="B44" s="125" t="s">
        <v>180</v>
      </c>
      <c r="C44" s="119">
        <v>0</v>
      </c>
      <c r="D44" s="119">
        <v>0</v>
      </c>
      <c r="E44" s="119">
        <v>0</v>
      </c>
    </row>
    <row r="45" spans="1:5" s="69" customFormat="1" ht="21" customHeight="1">
      <c r="A45" s="124">
        <v>30231</v>
      </c>
      <c r="B45" s="125" t="s">
        <v>181</v>
      </c>
      <c r="C45" s="119">
        <v>25000</v>
      </c>
      <c r="D45" s="119">
        <v>0</v>
      </c>
      <c r="E45" s="119">
        <v>25000</v>
      </c>
    </row>
    <row r="46" spans="1:5" s="69" customFormat="1" ht="21" customHeight="1">
      <c r="A46" s="124">
        <v>30239</v>
      </c>
      <c r="B46" s="125" t="s">
        <v>182</v>
      </c>
      <c r="C46" s="119">
        <v>42120</v>
      </c>
      <c r="D46" s="119">
        <v>0</v>
      </c>
      <c r="E46" s="119">
        <v>42120</v>
      </c>
    </row>
    <row r="47" spans="1:5" s="69" customFormat="1" ht="21" customHeight="1">
      <c r="A47" s="124">
        <v>30240</v>
      </c>
      <c r="B47" s="125" t="s">
        <v>183</v>
      </c>
      <c r="C47" s="119">
        <v>0</v>
      </c>
      <c r="D47" s="119">
        <v>0</v>
      </c>
      <c r="E47" s="119">
        <v>0</v>
      </c>
    </row>
    <row r="48" spans="1:5" s="69" customFormat="1" ht="21" customHeight="1">
      <c r="A48" s="124">
        <v>30299</v>
      </c>
      <c r="B48" s="125" t="s">
        <v>184</v>
      </c>
      <c r="C48" s="119">
        <v>5000</v>
      </c>
      <c r="D48" s="119">
        <v>0</v>
      </c>
      <c r="E48" s="119">
        <v>5000</v>
      </c>
    </row>
    <row r="49" spans="1:5" s="69" customFormat="1" ht="21" customHeight="1">
      <c r="A49" s="126">
        <v>303</v>
      </c>
      <c r="B49" s="127" t="s">
        <v>185</v>
      </c>
      <c r="C49" s="119">
        <f>SUM(C50:C60)</f>
        <v>1980</v>
      </c>
      <c r="D49" s="119">
        <v>1980</v>
      </c>
      <c r="E49" s="119">
        <v>0</v>
      </c>
    </row>
    <row r="50" spans="1:5" s="69" customFormat="1" ht="21" customHeight="1">
      <c r="A50" s="124">
        <v>30301</v>
      </c>
      <c r="B50" s="125" t="s">
        <v>186</v>
      </c>
      <c r="C50" s="119">
        <v>0</v>
      </c>
      <c r="D50" s="119">
        <v>0</v>
      </c>
      <c r="E50" s="119">
        <v>0</v>
      </c>
    </row>
    <row r="51" spans="1:5" s="69" customFormat="1" ht="21" customHeight="1">
      <c r="A51" s="124">
        <v>30302</v>
      </c>
      <c r="B51" s="125" t="s">
        <v>187</v>
      </c>
      <c r="C51" s="119">
        <v>0</v>
      </c>
      <c r="D51" s="119">
        <v>0</v>
      </c>
      <c r="E51" s="119">
        <v>0</v>
      </c>
    </row>
    <row r="52" spans="1:5" s="69" customFormat="1" ht="21" customHeight="1">
      <c r="A52" s="124">
        <v>30303</v>
      </c>
      <c r="B52" s="125" t="s">
        <v>188</v>
      </c>
      <c r="C52" s="119">
        <v>0</v>
      </c>
      <c r="D52" s="119">
        <v>0</v>
      </c>
      <c r="E52" s="119">
        <v>0</v>
      </c>
    </row>
    <row r="53" spans="1:5" s="69" customFormat="1" ht="21" customHeight="1">
      <c r="A53" s="124">
        <v>30304</v>
      </c>
      <c r="B53" s="125" t="s">
        <v>189</v>
      </c>
      <c r="C53" s="119">
        <v>0</v>
      </c>
      <c r="D53" s="119">
        <v>0</v>
      </c>
      <c r="E53" s="119">
        <v>0</v>
      </c>
    </row>
    <row r="54" spans="1:5" s="69" customFormat="1" ht="21" customHeight="1">
      <c r="A54" s="124">
        <v>30305</v>
      </c>
      <c r="B54" s="125" t="s">
        <v>190</v>
      </c>
      <c r="C54" s="119">
        <v>0</v>
      </c>
      <c r="D54" s="119">
        <v>0</v>
      </c>
      <c r="E54" s="119">
        <v>0</v>
      </c>
    </row>
    <row r="55" spans="1:5" s="69" customFormat="1" ht="21" customHeight="1">
      <c r="A55" s="124">
        <v>30306</v>
      </c>
      <c r="B55" s="125" t="s">
        <v>191</v>
      </c>
      <c r="C55" s="119">
        <v>0</v>
      </c>
      <c r="D55" s="119">
        <v>0</v>
      </c>
      <c r="E55" s="119">
        <v>0</v>
      </c>
    </row>
    <row r="56" spans="1:5" s="69" customFormat="1" ht="21" customHeight="1">
      <c r="A56" s="124">
        <v>30307</v>
      </c>
      <c r="B56" s="125" t="s">
        <v>192</v>
      </c>
      <c r="C56" s="119">
        <v>0</v>
      </c>
      <c r="D56" s="119">
        <v>0</v>
      </c>
      <c r="E56" s="119">
        <v>0</v>
      </c>
    </row>
    <row r="57" spans="1:5" s="69" customFormat="1" ht="21" customHeight="1">
      <c r="A57" s="124">
        <v>30308</v>
      </c>
      <c r="B57" s="125" t="s">
        <v>193</v>
      </c>
      <c r="C57" s="119">
        <v>0</v>
      </c>
      <c r="D57" s="119">
        <v>0</v>
      </c>
      <c r="E57" s="119">
        <v>0</v>
      </c>
    </row>
    <row r="58" spans="1:5" s="69" customFormat="1" ht="21" customHeight="1">
      <c r="A58" s="124">
        <v>30309</v>
      </c>
      <c r="B58" s="125" t="s">
        <v>194</v>
      </c>
      <c r="C58" s="119">
        <v>0</v>
      </c>
      <c r="D58" s="119">
        <v>0</v>
      </c>
      <c r="E58" s="119">
        <v>0</v>
      </c>
    </row>
    <row r="59" spans="1:5" s="69" customFormat="1" ht="21" customHeight="1">
      <c r="A59" s="124">
        <v>30310</v>
      </c>
      <c r="B59" s="125" t="s">
        <v>195</v>
      </c>
      <c r="C59" s="119">
        <v>0</v>
      </c>
      <c r="D59" s="119">
        <v>0</v>
      </c>
      <c r="E59" s="119">
        <v>0</v>
      </c>
    </row>
    <row r="60" spans="1:5" s="69" customFormat="1" ht="21" customHeight="1">
      <c r="A60" s="124">
        <v>30399</v>
      </c>
      <c r="B60" s="125" t="s">
        <v>196</v>
      </c>
      <c r="C60" s="119">
        <v>1980</v>
      </c>
      <c r="D60" s="119">
        <v>1980</v>
      </c>
      <c r="E60" s="119">
        <v>0</v>
      </c>
    </row>
    <row r="61" spans="1:5" s="69" customFormat="1" ht="21" customHeight="1">
      <c r="A61" s="126">
        <v>310</v>
      </c>
      <c r="B61" s="127" t="s">
        <v>197</v>
      </c>
      <c r="C61" s="119">
        <f aca="true" t="shared" si="0" ref="C61:C65">SUM(C62:C65)</f>
        <v>0</v>
      </c>
      <c r="D61" s="119">
        <f aca="true" t="shared" si="1" ref="D61:D65">SUM(D62:D65)</f>
        <v>0</v>
      </c>
      <c r="E61" s="119">
        <f aca="true" t="shared" si="2" ref="E61:E65">SUM(E62:E65)</f>
        <v>0</v>
      </c>
    </row>
    <row r="62" spans="1:5" s="69" customFormat="1" ht="21" customHeight="1">
      <c r="A62" s="124">
        <v>31002</v>
      </c>
      <c r="B62" s="125" t="s">
        <v>198</v>
      </c>
      <c r="C62" s="119">
        <f t="shared" si="0"/>
        <v>0</v>
      </c>
      <c r="D62" s="119">
        <f t="shared" si="1"/>
        <v>0</v>
      </c>
      <c r="E62" s="119">
        <f t="shared" si="2"/>
        <v>0</v>
      </c>
    </row>
    <row r="63" spans="1:5" s="69" customFormat="1" ht="21" customHeight="1">
      <c r="A63" s="124">
        <v>31003</v>
      </c>
      <c r="B63" s="125" t="s">
        <v>199</v>
      </c>
      <c r="C63" s="119">
        <f t="shared" si="0"/>
        <v>0</v>
      </c>
      <c r="D63" s="119">
        <f t="shared" si="1"/>
        <v>0</v>
      </c>
      <c r="E63" s="119">
        <f t="shared" si="2"/>
        <v>0</v>
      </c>
    </row>
    <row r="64" spans="1:5" s="69" customFormat="1" ht="21" customHeight="1">
      <c r="A64" s="124">
        <v>31007</v>
      </c>
      <c r="B64" s="125" t="s">
        <v>200</v>
      </c>
      <c r="C64" s="119">
        <f t="shared" si="0"/>
        <v>0</v>
      </c>
      <c r="D64" s="119">
        <f t="shared" si="1"/>
        <v>0</v>
      </c>
      <c r="E64" s="119">
        <f t="shared" si="2"/>
        <v>0</v>
      </c>
    </row>
    <row r="65" spans="1:5" s="69" customFormat="1" ht="21" customHeight="1">
      <c r="A65" s="124">
        <v>31099</v>
      </c>
      <c r="B65" s="125" t="s">
        <v>201</v>
      </c>
      <c r="C65" s="119">
        <f t="shared" si="0"/>
        <v>0</v>
      </c>
      <c r="D65" s="119">
        <f t="shared" si="1"/>
        <v>0</v>
      </c>
      <c r="E65" s="119">
        <f t="shared" si="2"/>
        <v>0</v>
      </c>
    </row>
    <row r="66" spans="1:5" s="69" customFormat="1" ht="15" customHeight="1">
      <c r="A66" s="68"/>
      <c r="B66" s="68"/>
      <c r="C66" s="68"/>
      <c r="D66" s="68"/>
      <c r="E66" s="68"/>
    </row>
    <row r="67" spans="1:5" s="69" customFormat="1" ht="15" customHeight="1">
      <c r="A67" s="68"/>
      <c r="B67" s="68"/>
      <c r="C67" s="68"/>
      <c r="D67" s="68"/>
      <c r="E67" s="68"/>
    </row>
    <row r="68" spans="1:5" s="69" customFormat="1" ht="15" customHeight="1">
      <c r="A68" s="68"/>
      <c r="B68" s="68"/>
      <c r="C68" s="68"/>
      <c r="D68" s="68"/>
      <c r="E68" s="68"/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02777777777778" right="0.5902777777777778" top="0.9840277777777777" bottom="0.5902777777777778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2" sqref="A2:S2"/>
    </sheetView>
  </sheetViews>
  <sheetFormatPr defaultColWidth="9.140625" defaultRowHeight="12.75" customHeight="1"/>
  <cols>
    <col min="1" max="1" width="22.28125" style="95" customWidth="1"/>
    <col min="2" max="2" width="6.57421875" style="95" customWidth="1"/>
    <col min="3" max="3" width="5.00390625" style="95" customWidth="1"/>
    <col min="4" max="4" width="6.57421875" style="95" customWidth="1"/>
    <col min="5" max="5" width="6.28125" style="95" customWidth="1"/>
    <col min="6" max="6" width="5.8515625" style="95" customWidth="1"/>
    <col min="7" max="7" width="7.140625" style="95" customWidth="1"/>
    <col min="8" max="8" width="7.57421875" style="95" customWidth="1"/>
    <col min="9" max="9" width="5.00390625" style="95" customWidth="1"/>
    <col min="10" max="10" width="7.57421875" style="95" customWidth="1"/>
    <col min="11" max="14" width="6.00390625" style="95" customWidth="1"/>
    <col min="15" max="15" width="5.7109375" style="95" customWidth="1"/>
    <col min="16" max="16" width="7.8515625" style="95" customWidth="1"/>
    <col min="17" max="17" width="7.140625" style="95" customWidth="1"/>
    <col min="18" max="18" width="7.28125" style="95" customWidth="1"/>
    <col min="19" max="19" width="6.7109375" style="95" customWidth="1"/>
    <col min="20" max="20" width="9.140625" style="95" customWidth="1"/>
    <col min="21" max="16384" width="9.140625" style="97" customWidth="1"/>
  </cols>
  <sheetData>
    <row r="1" spans="1:19" s="95" customFormat="1" ht="24" customHeight="1">
      <c r="A1" s="98" t="s">
        <v>202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5" customFormat="1" ht="15" customHeight="1">
      <c r="A2" s="52" t="s">
        <v>203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95" customFormat="1" ht="20.25" customHeight="1">
      <c r="A3" s="54" t="s">
        <v>204</v>
      </c>
      <c r="B3" s="54" t="s">
        <v>205</v>
      </c>
      <c r="C3" s="54"/>
      <c r="D3" s="54"/>
      <c r="E3" s="54"/>
      <c r="F3" s="54"/>
      <c r="G3" s="54"/>
      <c r="H3" s="54" t="s">
        <v>124</v>
      </c>
      <c r="I3" s="54"/>
      <c r="J3" s="54"/>
      <c r="K3" s="54"/>
      <c r="L3" s="54"/>
      <c r="M3" s="54"/>
      <c r="N3" s="54" t="s">
        <v>125</v>
      </c>
      <c r="O3" s="54"/>
      <c r="P3" s="54"/>
      <c r="Q3" s="54"/>
      <c r="R3" s="54"/>
      <c r="S3" s="54"/>
    </row>
    <row r="4" spans="1:19" s="95" customFormat="1" ht="21.75" customHeight="1">
      <c r="A4" s="54"/>
      <c r="B4" s="54" t="s">
        <v>64</v>
      </c>
      <c r="C4" s="54" t="s">
        <v>206</v>
      </c>
      <c r="D4" s="54" t="s">
        <v>207</v>
      </c>
      <c r="E4" s="54"/>
      <c r="F4" s="54"/>
      <c r="G4" s="54" t="s">
        <v>208</v>
      </c>
      <c r="H4" s="54" t="s">
        <v>64</v>
      </c>
      <c r="I4" s="54" t="s">
        <v>206</v>
      </c>
      <c r="J4" s="54" t="s">
        <v>207</v>
      </c>
      <c r="K4" s="54"/>
      <c r="L4" s="54"/>
      <c r="M4" s="54" t="s">
        <v>173</v>
      </c>
      <c r="N4" s="54" t="s">
        <v>64</v>
      </c>
      <c r="O4" s="54" t="s">
        <v>206</v>
      </c>
      <c r="P4" s="54" t="s">
        <v>207</v>
      </c>
      <c r="Q4" s="54"/>
      <c r="R4" s="54"/>
      <c r="S4" s="54" t="s">
        <v>173</v>
      </c>
    </row>
    <row r="5" spans="1:19" s="95" customFormat="1" ht="33.75" customHeight="1">
      <c r="A5" s="54"/>
      <c r="B5" s="99"/>
      <c r="C5" s="54"/>
      <c r="D5" s="54" t="s">
        <v>12</v>
      </c>
      <c r="E5" s="54" t="s">
        <v>209</v>
      </c>
      <c r="F5" s="54" t="s">
        <v>210</v>
      </c>
      <c r="G5" s="54"/>
      <c r="H5" s="99"/>
      <c r="I5" s="54"/>
      <c r="J5" s="54" t="s">
        <v>12</v>
      </c>
      <c r="K5" s="54" t="s">
        <v>211</v>
      </c>
      <c r="L5" s="54" t="s">
        <v>210</v>
      </c>
      <c r="M5" s="54"/>
      <c r="N5" s="99"/>
      <c r="O5" s="54"/>
      <c r="P5" s="54" t="s">
        <v>12</v>
      </c>
      <c r="Q5" s="54" t="s">
        <v>211</v>
      </c>
      <c r="R5" s="54" t="s">
        <v>210</v>
      </c>
      <c r="S5" s="54"/>
    </row>
    <row r="6" spans="1:19" s="95" customFormat="1" ht="20.25" customHeight="1">
      <c r="A6" s="100" t="s">
        <v>63</v>
      </c>
      <c r="B6" s="100">
        <v>1</v>
      </c>
      <c r="C6" s="100">
        <v>2</v>
      </c>
      <c r="D6" s="100">
        <v>3</v>
      </c>
      <c r="E6" s="100">
        <v>4</v>
      </c>
      <c r="F6" s="100">
        <v>5</v>
      </c>
      <c r="G6" s="100">
        <v>6</v>
      </c>
      <c r="H6" s="100">
        <v>7</v>
      </c>
      <c r="I6" s="100">
        <v>8</v>
      </c>
      <c r="J6" s="100">
        <v>9</v>
      </c>
      <c r="K6" s="100">
        <v>10</v>
      </c>
      <c r="L6" s="100">
        <v>11</v>
      </c>
      <c r="M6" s="100">
        <v>12</v>
      </c>
      <c r="N6" s="100">
        <v>13</v>
      </c>
      <c r="O6" s="100">
        <v>14</v>
      </c>
      <c r="P6" s="100">
        <v>15</v>
      </c>
      <c r="Q6" s="100">
        <v>16</v>
      </c>
      <c r="R6" s="100">
        <v>17</v>
      </c>
      <c r="S6" s="100">
        <v>18</v>
      </c>
    </row>
    <row r="7" spans="1:19" s="96" customFormat="1" ht="21.75" customHeight="1">
      <c r="A7" s="101" t="s">
        <v>212</v>
      </c>
      <c r="B7" s="102">
        <f>C7+D7+G7</f>
        <v>28000</v>
      </c>
      <c r="C7" s="102">
        <v>0</v>
      </c>
      <c r="D7" s="102">
        <v>25000</v>
      </c>
      <c r="E7" s="102">
        <v>0</v>
      </c>
      <c r="F7" s="102">
        <v>25000</v>
      </c>
      <c r="G7" s="102">
        <v>3000</v>
      </c>
      <c r="H7" s="102">
        <f>I7+J7+M7</f>
        <v>10751</v>
      </c>
      <c r="I7" s="102">
        <v>0</v>
      </c>
      <c r="J7" s="102">
        <v>10751</v>
      </c>
      <c r="K7" s="102">
        <v>0</v>
      </c>
      <c r="L7" s="102">
        <v>10750.8</v>
      </c>
      <c r="M7" s="102">
        <v>0</v>
      </c>
      <c r="N7" s="102">
        <v>27000</v>
      </c>
      <c r="O7" s="102">
        <v>0</v>
      </c>
      <c r="P7" s="104">
        <v>27000</v>
      </c>
      <c r="Q7" s="104">
        <v>0</v>
      </c>
      <c r="R7" s="104">
        <v>25000</v>
      </c>
      <c r="S7" s="104">
        <v>2000</v>
      </c>
    </row>
    <row r="8" spans="1:19" ht="24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1:19" ht="24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24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ht="24" customHeigh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  <row r="12" spans="1:19" ht="24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ht="24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ht="24" customHeigh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spans="1:19" ht="24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24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1:19" ht="24" customHeight="1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24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spans="1:19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15694444444444444" right="0.15694444444444444" top="0.9840277777777777" bottom="0.7875" header="0" footer="0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D2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3.28125" style="1" customWidth="1"/>
    <col min="11" max="11" width="9.140625" style="1" customWidth="1"/>
  </cols>
  <sheetData>
    <row r="1" spans="1:10" s="1" customFormat="1" ht="42.75" customHeight="1">
      <c r="A1" s="7" t="s">
        <v>213</v>
      </c>
      <c r="B1" s="7"/>
      <c r="C1" s="7"/>
      <c r="D1" s="7"/>
      <c r="E1" s="7"/>
      <c r="F1" s="7"/>
      <c r="G1" s="7"/>
      <c r="H1" s="7"/>
      <c r="I1" s="7"/>
      <c r="J1" s="7"/>
    </row>
    <row r="2" spans="1:10" s="80" customFormat="1" ht="21.75" customHeight="1">
      <c r="A2" s="82" t="s">
        <v>1</v>
      </c>
      <c r="J2" s="89" t="s">
        <v>2</v>
      </c>
    </row>
    <row r="3" spans="1:10" s="80" customFormat="1" ht="25.5" customHeight="1">
      <c r="A3" s="83" t="s">
        <v>50</v>
      </c>
      <c r="B3" s="83"/>
      <c r="C3" s="83" t="s">
        <v>214</v>
      </c>
      <c r="D3" s="83" t="s">
        <v>125</v>
      </c>
      <c r="E3" s="83"/>
      <c r="F3" s="83"/>
      <c r="G3" s="83"/>
      <c r="H3" s="83"/>
      <c r="I3" s="83" t="s">
        <v>215</v>
      </c>
      <c r="J3" s="90"/>
    </row>
    <row r="4" spans="1:10" s="80" customFormat="1" ht="15" customHeight="1">
      <c r="A4" s="83" t="s">
        <v>216</v>
      </c>
      <c r="B4" s="83" t="s">
        <v>132</v>
      </c>
      <c r="C4" s="83"/>
      <c r="D4" s="83" t="s">
        <v>12</v>
      </c>
      <c r="E4" s="83" t="s">
        <v>127</v>
      </c>
      <c r="F4" s="83"/>
      <c r="G4" s="83"/>
      <c r="H4" s="83" t="s">
        <v>128</v>
      </c>
      <c r="I4" s="83" t="s">
        <v>129</v>
      </c>
      <c r="J4" s="84" t="s">
        <v>217</v>
      </c>
    </row>
    <row r="5" spans="1:10" s="80" customFormat="1" ht="23.25" customHeight="1">
      <c r="A5" s="83"/>
      <c r="B5" s="83"/>
      <c r="C5" s="83"/>
      <c r="D5" s="83"/>
      <c r="E5" s="83" t="s">
        <v>12</v>
      </c>
      <c r="F5" s="83" t="s">
        <v>218</v>
      </c>
      <c r="G5" s="83" t="s">
        <v>219</v>
      </c>
      <c r="H5" s="83"/>
      <c r="I5" s="83"/>
      <c r="J5" s="90"/>
    </row>
    <row r="6" spans="1:10" s="80" customFormat="1" ht="20.25" customHeight="1">
      <c r="A6" s="84" t="s">
        <v>63</v>
      </c>
      <c r="B6" s="84" t="s">
        <v>63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s="80" customFormat="1" ht="20.25" customHeight="1">
      <c r="A7" s="85"/>
      <c r="B7" s="85"/>
      <c r="C7" s="86">
        <v>0</v>
      </c>
      <c r="D7" s="86">
        <f>E7+H7</f>
        <v>0</v>
      </c>
      <c r="E7" s="86">
        <f>F7+G7</f>
        <v>0</v>
      </c>
      <c r="F7" s="86">
        <v>0</v>
      </c>
      <c r="G7" s="86">
        <v>0</v>
      </c>
      <c r="H7" s="86">
        <v>0</v>
      </c>
      <c r="I7" s="91">
        <f>D7-C7</f>
        <v>0</v>
      </c>
      <c r="J7" s="92">
        <v>0</v>
      </c>
    </row>
    <row r="8" spans="1:11" s="81" customFormat="1" ht="24" customHeight="1">
      <c r="A8" s="87"/>
      <c r="B8" s="87"/>
      <c r="C8" s="88"/>
      <c r="D8" s="88"/>
      <c r="E8" s="88"/>
      <c r="F8" s="88"/>
      <c r="G8" s="88"/>
      <c r="H8" s="88"/>
      <c r="I8" s="88"/>
      <c r="J8" s="93"/>
      <c r="K8" s="80"/>
    </row>
    <row r="9" spans="1:11" s="81" customFormat="1" ht="24" customHeight="1">
      <c r="A9" s="87"/>
      <c r="B9" s="87"/>
      <c r="C9" s="88"/>
      <c r="D9" s="88"/>
      <c r="E9" s="88"/>
      <c r="F9" s="88"/>
      <c r="G9" s="88"/>
      <c r="H9" s="88"/>
      <c r="I9" s="88"/>
      <c r="J9" s="93"/>
      <c r="K9" s="80"/>
    </row>
    <row r="10" spans="1:11" s="81" customFormat="1" ht="24" customHeight="1">
      <c r="A10" s="87"/>
      <c r="B10" s="87"/>
      <c r="C10" s="88"/>
      <c r="D10" s="88"/>
      <c r="E10" s="88"/>
      <c r="F10" s="88"/>
      <c r="G10" s="88"/>
      <c r="H10" s="88"/>
      <c r="I10" s="88"/>
      <c r="J10" s="93"/>
      <c r="K10" s="80"/>
    </row>
    <row r="11" spans="1:11" s="81" customFormat="1" ht="24" customHeight="1">
      <c r="A11" s="87"/>
      <c r="B11" s="87"/>
      <c r="C11" s="88"/>
      <c r="D11" s="88"/>
      <c r="E11" s="88"/>
      <c r="F11" s="88"/>
      <c r="G11" s="88"/>
      <c r="H11" s="88"/>
      <c r="I11" s="88"/>
      <c r="J11" s="93"/>
      <c r="K11" s="80"/>
    </row>
    <row r="12" spans="1:11" s="81" customFormat="1" ht="24" customHeight="1">
      <c r="A12" s="87"/>
      <c r="B12" s="87"/>
      <c r="C12" s="88"/>
      <c r="D12" s="88"/>
      <c r="E12" s="88"/>
      <c r="F12" s="88"/>
      <c r="G12" s="88"/>
      <c r="H12" s="88"/>
      <c r="I12" s="88"/>
      <c r="J12" s="93"/>
      <c r="K12" s="80"/>
    </row>
    <row r="13" spans="1:13" s="81" customFormat="1" ht="24" customHeight="1">
      <c r="A13" s="87"/>
      <c r="B13" s="87"/>
      <c r="C13" s="88"/>
      <c r="D13" s="88"/>
      <c r="E13" s="88"/>
      <c r="F13" s="88"/>
      <c r="G13" s="88"/>
      <c r="H13" s="88"/>
      <c r="I13" s="88"/>
      <c r="J13" s="93"/>
      <c r="K13" s="80"/>
      <c r="M13" s="94" t="s">
        <v>220</v>
      </c>
    </row>
    <row r="14" spans="1:11" s="81" customFormat="1" ht="24" customHeight="1">
      <c r="A14" s="87"/>
      <c r="B14" s="87"/>
      <c r="C14" s="88"/>
      <c r="D14" s="88"/>
      <c r="E14" s="88"/>
      <c r="F14" s="88"/>
      <c r="G14" s="88"/>
      <c r="H14" s="88"/>
      <c r="I14" s="88"/>
      <c r="J14" s="93"/>
      <c r="K14" s="80"/>
    </row>
    <row r="15" spans="1:11" s="81" customFormat="1" ht="24" customHeight="1">
      <c r="A15" s="87"/>
      <c r="B15" s="87"/>
      <c r="C15" s="88"/>
      <c r="D15" s="88"/>
      <c r="E15" s="88"/>
      <c r="F15" s="88"/>
      <c r="G15" s="88"/>
      <c r="H15" s="88"/>
      <c r="I15" s="88"/>
      <c r="J15" s="93"/>
      <c r="K15" s="80"/>
    </row>
    <row r="16" spans="1:11" s="81" customFormat="1" ht="24" customHeight="1">
      <c r="A16" s="87"/>
      <c r="B16" s="87"/>
      <c r="C16" s="88"/>
      <c r="D16" s="88"/>
      <c r="E16" s="88"/>
      <c r="F16" s="88"/>
      <c r="G16" s="88"/>
      <c r="H16" s="88"/>
      <c r="I16" s="88"/>
      <c r="J16" s="93"/>
      <c r="K16" s="80"/>
    </row>
    <row r="17" spans="1:11" s="81" customFormat="1" ht="24" customHeight="1">
      <c r="A17" s="87"/>
      <c r="B17" s="87"/>
      <c r="C17" s="88"/>
      <c r="D17" s="88"/>
      <c r="E17" s="88"/>
      <c r="F17" s="88"/>
      <c r="G17" s="88"/>
      <c r="H17" s="88"/>
      <c r="I17" s="88"/>
      <c r="J17" s="93"/>
      <c r="K17" s="80"/>
    </row>
    <row r="18" spans="1:11" s="81" customFormat="1" ht="24" customHeight="1">
      <c r="A18" s="87"/>
      <c r="B18" s="87"/>
      <c r="C18" s="88"/>
      <c r="D18" s="88"/>
      <c r="E18" s="88"/>
      <c r="F18" s="88"/>
      <c r="G18" s="88"/>
      <c r="H18" s="88"/>
      <c r="I18" s="88"/>
      <c r="J18" s="93"/>
      <c r="K18" s="80"/>
    </row>
    <row r="19" spans="1:11" s="81" customFormat="1" ht="24" customHeight="1">
      <c r="A19" s="87"/>
      <c r="B19" s="87"/>
      <c r="C19" s="88"/>
      <c r="D19" s="88"/>
      <c r="E19" s="88"/>
      <c r="F19" s="88"/>
      <c r="G19" s="88"/>
      <c r="H19" s="88"/>
      <c r="I19" s="88"/>
      <c r="J19" s="93"/>
      <c r="K19" s="80"/>
    </row>
    <row r="20" spans="1:11" s="81" customFormat="1" ht="24" customHeight="1">
      <c r="A20" s="87"/>
      <c r="B20" s="87"/>
      <c r="C20" s="88"/>
      <c r="D20" s="88"/>
      <c r="E20" s="88"/>
      <c r="F20" s="88"/>
      <c r="G20" s="88"/>
      <c r="H20" s="88"/>
      <c r="I20" s="88"/>
      <c r="J20" s="93"/>
      <c r="K20" s="80"/>
    </row>
    <row r="21" spans="1:11" s="81" customFormat="1" ht="12.7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s="81" customFormat="1" ht="12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s="81" customFormat="1" ht="12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s="81" customFormat="1" ht="12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2" sqref="A2:B2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s="1" customFormat="1" ht="27.75" customHeight="1">
      <c r="A1" s="7" t="s">
        <v>221</v>
      </c>
      <c r="B1" s="7"/>
      <c r="C1" s="7"/>
      <c r="D1" s="7"/>
    </row>
    <row r="2" spans="1:5" s="67" customFormat="1" ht="18.75" customHeight="1">
      <c r="A2" s="70" t="s">
        <v>1</v>
      </c>
      <c r="B2" s="70"/>
      <c r="C2" s="71"/>
      <c r="D2" s="72" t="s">
        <v>2</v>
      </c>
      <c r="E2" s="68"/>
    </row>
    <row r="3" spans="1:4" s="68" customFormat="1" ht="19.5" customHeight="1">
      <c r="A3" s="54" t="s">
        <v>222</v>
      </c>
      <c r="B3" s="54"/>
      <c r="C3" s="54" t="s">
        <v>223</v>
      </c>
      <c r="D3" s="54"/>
    </row>
    <row r="4" spans="1:4" s="68" customFormat="1" ht="15" customHeight="1">
      <c r="A4" s="54" t="s">
        <v>224</v>
      </c>
      <c r="B4" s="54" t="s">
        <v>6</v>
      </c>
      <c r="C4" s="54" t="s">
        <v>224</v>
      </c>
      <c r="D4" s="54" t="s">
        <v>6</v>
      </c>
    </row>
    <row r="5" spans="1:4" s="68" customFormat="1" ht="24" customHeight="1">
      <c r="A5" s="73" t="s">
        <v>225</v>
      </c>
      <c r="B5" s="74">
        <v>2681440</v>
      </c>
      <c r="C5" s="73" t="s">
        <v>226</v>
      </c>
      <c r="D5" s="74">
        <v>2426621</v>
      </c>
    </row>
    <row r="6" spans="1:4" s="68" customFormat="1" ht="24" customHeight="1">
      <c r="A6" s="73" t="s">
        <v>227</v>
      </c>
      <c r="B6" s="74">
        <v>2681440</v>
      </c>
      <c r="C6" s="75" t="s">
        <v>228</v>
      </c>
      <c r="D6" s="74">
        <v>2426621</v>
      </c>
    </row>
    <row r="7" spans="1:4" s="68" customFormat="1" ht="24" customHeight="1">
      <c r="A7" s="73" t="s">
        <v>229</v>
      </c>
      <c r="B7" s="74"/>
      <c r="C7" s="75" t="s">
        <v>230</v>
      </c>
      <c r="D7" s="74"/>
    </row>
    <row r="8" spans="1:4" s="68" customFormat="1" ht="24" customHeight="1">
      <c r="A8" s="73" t="s">
        <v>231</v>
      </c>
      <c r="B8" s="74"/>
      <c r="C8" s="73" t="s">
        <v>232</v>
      </c>
      <c r="D8" s="74">
        <v>254819</v>
      </c>
    </row>
    <row r="9" spans="1:4" s="68" customFormat="1" ht="24" customHeight="1">
      <c r="A9" s="73" t="s">
        <v>233</v>
      </c>
      <c r="B9" s="74"/>
      <c r="C9" s="75" t="s">
        <v>228</v>
      </c>
      <c r="D9" s="74">
        <v>254819</v>
      </c>
    </row>
    <row r="10" spans="1:4" s="68" customFormat="1" ht="24" customHeight="1">
      <c r="A10" s="73" t="s">
        <v>234</v>
      </c>
      <c r="B10" s="74"/>
      <c r="C10" s="75" t="s">
        <v>230</v>
      </c>
      <c r="D10" s="74"/>
    </row>
    <row r="11" spans="1:4" s="68" customFormat="1" ht="24" customHeight="1">
      <c r="A11" s="73" t="s">
        <v>235</v>
      </c>
      <c r="B11" s="74"/>
      <c r="C11" s="73" t="s">
        <v>236</v>
      </c>
      <c r="D11" s="74"/>
    </row>
    <row r="12" spans="1:4" s="68" customFormat="1" ht="24" customHeight="1">
      <c r="A12" s="73" t="s">
        <v>237</v>
      </c>
      <c r="B12" s="74"/>
      <c r="C12" s="73" t="s">
        <v>238</v>
      </c>
      <c r="D12" s="73"/>
    </row>
    <row r="13" spans="1:4" s="68" customFormat="1" ht="24" customHeight="1">
      <c r="A13" s="73" t="s">
        <v>239</v>
      </c>
      <c r="B13" s="74"/>
      <c r="C13" s="73" t="s">
        <v>240</v>
      </c>
      <c r="D13" s="73"/>
    </row>
    <row r="14" spans="1:4" s="68" customFormat="1" ht="24" customHeight="1">
      <c r="A14" s="73" t="s">
        <v>241</v>
      </c>
      <c r="B14" s="74"/>
      <c r="C14" s="73" t="s">
        <v>242</v>
      </c>
      <c r="D14" s="73"/>
    </row>
    <row r="15" spans="1:4" s="68" customFormat="1" ht="24" customHeight="1">
      <c r="A15" s="73" t="s">
        <v>243</v>
      </c>
      <c r="B15" s="74"/>
      <c r="C15" s="73" t="s">
        <v>244</v>
      </c>
      <c r="D15" s="73"/>
    </row>
    <row r="16" spans="1:4" s="68" customFormat="1" ht="24" customHeight="1">
      <c r="A16" s="73" t="s">
        <v>245</v>
      </c>
      <c r="B16" s="74"/>
      <c r="C16" s="73" t="s">
        <v>246</v>
      </c>
      <c r="D16" s="73"/>
    </row>
    <row r="17" spans="1:4" s="68" customFormat="1" ht="24" customHeight="1">
      <c r="A17" s="73" t="s">
        <v>247</v>
      </c>
      <c r="B17" s="74"/>
      <c r="C17" s="73"/>
      <c r="D17" s="73"/>
    </row>
    <row r="18" spans="1:4" s="68" customFormat="1" ht="24" customHeight="1">
      <c r="A18" s="75"/>
      <c r="B18" s="74"/>
      <c r="C18" s="73"/>
      <c r="D18" s="73"/>
    </row>
    <row r="19" spans="1:4" s="68" customFormat="1" ht="24" customHeight="1">
      <c r="A19" s="76" t="s">
        <v>248</v>
      </c>
      <c r="B19" s="77">
        <f>B5+B8+B11+B12+B13+B14+B15+B16+B17</f>
        <v>2681440</v>
      </c>
      <c r="C19" s="76" t="s">
        <v>249</v>
      </c>
      <c r="D19" s="77">
        <f>D5+D8+D11+D12+D13+D14+D15+D16</f>
        <v>2681440</v>
      </c>
    </row>
    <row r="20" spans="1:4" s="68" customFormat="1" ht="24" customHeight="1">
      <c r="A20" s="54"/>
      <c r="B20" s="77"/>
      <c r="C20" s="54"/>
      <c r="D20" s="77"/>
    </row>
    <row r="21" spans="1:4" s="68" customFormat="1" ht="24" customHeight="1">
      <c r="A21" s="73" t="s">
        <v>250</v>
      </c>
      <c r="B21" s="74">
        <f>B22+B25</f>
        <v>0</v>
      </c>
      <c r="C21" s="73" t="s">
        <v>251</v>
      </c>
      <c r="D21" s="74">
        <f>D22+D25+D28+D31+D34+D35</f>
        <v>0</v>
      </c>
    </row>
    <row r="22" spans="1:4" s="68" customFormat="1" ht="24" customHeight="1">
      <c r="A22" s="73" t="s">
        <v>252</v>
      </c>
      <c r="B22" s="74">
        <f>B23+B24</f>
        <v>0</v>
      </c>
      <c r="C22" s="73" t="s">
        <v>252</v>
      </c>
      <c r="D22" s="78">
        <f>D23+D24</f>
        <v>0</v>
      </c>
    </row>
    <row r="23" spans="1:4" s="68" customFormat="1" ht="24" customHeight="1">
      <c r="A23" s="73" t="s">
        <v>253</v>
      </c>
      <c r="B23" s="74"/>
      <c r="C23" s="73" t="s">
        <v>253</v>
      </c>
      <c r="D23" s="78"/>
    </row>
    <row r="24" spans="1:4" s="68" customFormat="1" ht="24" customHeight="1">
      <c r="A24" s="73" t="s">
        <v>254</v>
      </c>
      <c r="B24" s="74"/>
      <c r="C24" s="73" t="s">
        <v>254</v>
      </c>
      <c r="D24" s="78"/>
    </row>
    <row r="25" spans="1:4" s="68" customFormat="1" ht="24" customHeight="1">
      <c r="A25" s="73" t="s">
        <v>255</v>
      </c>
      <c r="B25" s="74">
        <f>B26+B27</f>
        <v>0</v>
      </c>
      <c r="C25" s="73" t="s">
        <v>256</v>
      </c>
      <c r="D25" s="78">
        <f>D26+D27</f>
        <v>0</v>
      </c>
    </row>
    <row r="26" spans="1:4" s="68" customFormat="1" ht="24" customHeight="1">
      <c r="A26" s="73" t="s">
        <v>257</v>
      </c>
      <c r="B26" s="74"/>
      <c r="C26" s="73" t="s">
        <v>253</v>
      </c>
      <c r="D26" s="78"/>
    </row>
    <row r="27" spans="1:4" s="68" customFormat="1" ht="24" customHeight="1">
      <c r="A27" s="73" t="s">
        <v>258</v>
      </c>
      <c r="B27" s="74"/>
      <c r="C27" s="73" t="s">
        <v>254</v>
      </c>
      <c r="D27" s="78"/>
    </row>
    <row r="28" spans="1:4" s="68" customFormat="1" ht="24" customHeight="1">
      <c r="A28" s="73" t="s">
        <v>259</v>
      </c>
      <c r="B28" s="74">
        <f>B29+B32+B35+B36</f>
        <v>0</v>
      </c>
      <c r="C28" s="73" t="s">
        <v>260</v>
      </c>
      <c r="D28" s="78">
        <f>D29+D30</f>
        <v>0</v>
      </c>
    </row>
    <row r="29" spans="1:4" s="68" customFormat="1" ht="24" customHeight="1">
      <c r="A29" s="73" t="s">
        <v>261</v>
      </c>
      <c r="B29" s="74">
        <f>B30+B31</f>
        <v>0</v>
      </c>
      <c r="C29" s="73" t="s">
        <v>257</v>
      </c>
      <c r="D29" s="78"/>
    </row>
    <row r="30" spans="1:4" s="68" customFormat="1" ht="24" customHeight="1">
      <c r="A30" s="73" t="s">
        <v>253</v>
      </c>
      <c r="B30" s="74"/>
      <c r="C30" s="73" t="s">
        <v>258</v>
      </c>
      <c r="D30" s="78"/>
    </row>
    <row r="31" spans="1:4" s="68" customFormat="1" ht="24" customHeight="1">
      <c r="A31" s="73" t="s">
        <v>254</v>
      </c>
      <c r="B31" s="74"/>
      <c r="C31" s="73" t="s">
        <v>262</v>
      </c>
      <c r="D31" s="78">
        <f>D32+D33</f>
        <v>0</v>
      </c>
    </row>
    <row r="32" spans="1:4" s="68" customFormat="1" ht="24" customHeight="1">
      <c r="A32" s="73" t="s">
        <v>263</v>
      </c>
      <c r="B32" s="74">
        <f>B33+B34</f>
        <v>0</v>
      </c>
      <c r="C32" s="73" t="s">
        <v>257</v>
      </c>
      <c r="D32" s="78"/>
    </row>
    <row r="33" spans="1:4" s="68" customFormat="1" ht="24" customHeight="1">
      <c r="A33" s="73" t="s">
        <v>257</v>
      </c>
      <c r="B33" s="74"/>
      <c r="C33" s="73" t="s">
        <v>258</v>
      </c>
      <c r="D33" s="78"/>
    </row>
    <row r="34" spans="1:4" s="68" customFormat="1" ht="24" customHeight="1">
      <c r="A34" s="73" t="s">
        <v>258</v>
      </c>
      <c r="B34" s="74"/>
      <c r="C34" s="73" t="s">
        <v>264</v>
      </c>
      <c r="D34" s="78"/>
    </row>
    <row r="35" spans="1:4" s="68" customFormat="1" ht="24" customHeight="1">
      <c r="A35" s="73" t="s">
        <v>265</v>
      </c>
      <c r="B35" s="74"/>
      <c r="C35" s="73" t="s">
        <v>266</v>
      </c>
      <c r="D35" s="78"/>
    </row>
    <row r="36" spans="1:4" s="68" customFormat="1" ht="24" customHeight="1">
      <c r="A36" s="73" t="s">
        <v>267</v>
      </c>
      <c r="B36" s="74"/>
      <c r="C36" s="75"/>
      <c r="D36" s="78"/>
    </row>
    <row r="37" spans="1:4" s="68" customFormat="1" ht="24" customHeight="1">
      <c r="A37" s="73"/>
      <c r="B37" s="74"/>
      <c r="C37" s="73"/>
      <c r="D37" s="78"/>
    </row>
    <row r="38" spans="1:4" s="68" customFormat="1" ht="24" customHeight="1">
      <c r="A38" s="76" t="s">
        <v>268</v>
      </c>
      <c r="B38" s="77">
        <f>B19+B21+B28</f>
        <v>2681440</v>
      </c>
      <c r="C38" s="76" t="s">
        <v>269</v>
      </c>
      <c r="D38" s="79">
        <f>D19+D21</f>
        <v>2681440</v>
      </c>
    </row>
    <row r="39" spans="1:5" s="69" customFormat="1" ht="12.75" customHeight="1">
      <c r="A39" s="68"/>
      <c r="B39" s="68"/>
      <c r="C39" s="68"/>
      <c r="D39" s="68"/>
      <c r="E39" s="68"/>
    </row>
    <row r="40" spans="1:5" s="69" customFormat="1" ht="12.75" customHeight="1">
      <c r="A40" s="68"/>
      <c r="B40" s="68"/>
      <c r="C40" s="68"/>
      <c r="D40" s="68"/>
      <c r="E40" s="68"/>
    </row>
    <row r="41" spans="1:5" s="69" customFormat="1" ht="12.75" customHeight="1">
      <c r="A41" s="68"/>
      <c r="B41" s="68"/>
      <c r="C41" s="68"/>
      <c r="D41" s="68"/>
      <c r="E41" s="68"/>
    </row>
    <row r="42" spans="1:5" s="69" customFormat="1" ht="12.75" customHeight="1">
      <c r="A42" s="68"/>
      <c r="B42" s="68"/>
      <c r="C42" s="68"/>
      <c r="D42" s="68"/>
      <c r="E42" s="68"/>
    </row>
    <row r="43" spans="1:5" s="69" customFormat="1" ht="12.75" customHeight="1">
      <c r="A43" s="68"/>
      <c r="B43" s="68"/>
      <c r="C43" s="68"/>
      <c r="D43" s="68"/>
      <c r="E43" s="68"/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D9" sqref="D9"/>
    </sheetView>
  </sheetViews>
  <sheetFormatPr defaultColWidth="9.140625" defaultRowHeight="12.75" customHeight="1"/>
  <cols>
    <col min="1" max="1" width="8.00390625" style="1" customWidth="1"/>
    <col min="2" max="2" width="15.00390625" style="48" customWidth="1"/>
    <col min="3" max="3" width="10.8515625" style="1" customWidth="1"/>
    <col min="4" max="5" width="10.7109375" style="1" customWidth="1"/>
    <col min="6" max="6" width="6.57421875" style="1" customWidth="1"/>
    <col min="7" max="7" width="4.8515625" style="1" customWidth="1"/>
    <col min="8" max="8" width="5.57421875" style="1" customWidth="1"/>
    <col min="9" max="9" width="12.28125" style="1" customWidth="1"/>
    <col min="10" max="10" width="6.57421875" style="1" customWidth="1"/>
    <col min="11" max="12" width="5.28125" style="1" customWidth="1"/>
    <col min="13" max="13" width="4.8515625" style="1" customWidth="1"/>
    <col min="14" max="14" width="5.7109375" style="1" customWidth="1"/>
    <col min="15" max="16" width="6.57421875" style="1" customWidth="1"/>
    <col min="17" max="17" width="4.8515625" style="1" customWidth="1"/>
    <col min="18" max="18" width="5.7109375" style="1" customWidth="1"/>
    <col min="19" max="19" width="9.140625" style="1" customWidth="1"/>
  </cols>
  <sheetData>
    <row r="1" spans="1:18" s="1" customFormat="1" ht="31.5" customHeight="1">
      <c r="A1" s="49" t="s">
        <v>270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s="44" customFormat="1" ht="21" customHeight="1">
      <c r="A2" s="52" t="s">
        <v>271</v>
      </c>
      <c r="B2" s="5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2"/>
    </row>
    <row r="3" spans="1:18" s="2" customFormat="1" ht="27" customHeight="1">
      <c r="A3" s="54" t="s">
        <v>50</v>
      </c>
      <c r="B3" s="54"/>
      <c r="C3" s="54" t="s">
        <v>64</v>
      </c>
      <c r="D3" s="54" t="s">
        <v>272</v>
      </c>
      <c r="E3" s="54"/>
      <c r="F3" s="54"/>
      <c r="G3" s="54" t="s">
        <v>273</v>
      </c>
      <c r="H3" s="54"/>
      <c r="I3" s="54" t="s">
        <v>274</v>
      </c>
      <c r="J3" s="54" t="s">
        <v>275</v>
      </c>
      <c r="K3" s="54" t="s">
        <v>276</v>
      </c>
      <c r="L3" s="54" t="s">
        <v>277</v>
      </c>
      <c r="M3" s="54" t="s">
        <v>278</v>
      </c>
      <c r="N3" s="54" t="s">
        <v>279</v>
      </c>
      <c r="O3" s="54"/>
      <c r="P3" s="54"/>
      <c r="Q3" s="54" t="s">
        <v>280</v>
      </c>
      <c r="R3" s="54" t="s">
        <v>281</v>
      </c>
    </row>
    <row r="4" spans="1:18" s="2" customFormat="1" ht="69.75" customHeight="1">
      <c r="A4" s="54" t="s">
        <v>131</v>
      </c>
      <c r="B4" s="54" t="s">
        <v>132</v>
      </c>
      <c r="C4" s="54"/>
      <c r="D4" s="54" t="s">
        <v>12</v>
      </c>
      <c r="E4" s="54" t="s">
        <v>282</v>
      </c>
      <c r="F4" s="54" t="s">
        <v>283</v>
      </c>
      <c r="G4" s="54" t="s">
        <v>284</v>
      </c>
      <c r="H4" s="54" t="s">
        <v>285</v>
      </c>
      <c r="I4" s="54"/>
      <c r="J4" s="54"/>
      <c r="K4" s="54"/>
      <c r="L4" s="54"/>
      <c r="M4" s="54"/>
      <c r="N4" s="54" t="s">
        <v>286</v>
      </c>
      <c r="O4" s="54" t="s">
        <v>287</v>
      </c>
      <c r="P4" s="54" t="s">
        <v>288</v>
      </c>
      <c r="Q4" s="54"/>
      <c r="R4" s="54"/>
    </row>
    <row r="5" spans="1:19" s="45" customFormat="1" ht="24" customHeight="1">
      <c r="A5" s="55" t="s">
        <v>63</v>
      </c>
      <c r="B5" s="56" t="s">
        <v>63</v>
      </c>
      <c r="C5" s="55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55"/>
      <c r="J5" s="55">
        <v>7</v>
      </c>
      <c r="K5" s="55">
        <v>8</v>
      </c>
      <c r="L5" s="55">
        <v>9</v>
      </c>
      <c r="M5" s="55">
        <v>10</v>
      </c>
      <c r="N5" s="55">
        <v>11</v>
      </c>
      <c r="O5" s="55">
        <v>12</v>
      </c>
      <c r="P5" s="55">
        <v>13</v>
      </c>
      <c r="Q5" s="55">
        <v>14</v>
      </c>
      <c r="R5" s="55">
        <v>15</v>
      </c>
      <c r="S5" s="2"/>
    </row>
    <row r="6" spans="1:18" s="2" customFormat="1" ht="24" customHeight="1">
      <c r="A6" s="12" t="s">
        <v>64</v>
      </c>
      <c r="B6" s="13"/>
      <c r="C6" s="14">
        <f>D6</f>
        <v>2681440</v>
      </c>
      <c r="D6" s="14">
        <v>2681440</v>
      </c>
      <c r="E6" s="14">
        <v>2681440</v>
      </c>
      <c r="F6" s="16"/>
      <c r="G6" s="16"/>
      <c r="H6" s="16"/>
      <c r="I6" s="14">
        <v>2426621</v>
      </c>
      <c r="J6" s="16"/>
      <c r="K6" s="16"/>
      <c r="L6" s="16"/>
      <c r="M6" s="16"/>
      <c r="N6" s="16"/>
      <c r="O6" s="16"/>
      <c r="P6" s="16"/>
      <c r="Q6" s="16"/>
      <c r="R6" s="16"/>
    </row>
    <row r="7" spans="1:19" s="46" customFormat="1" ht="24" customHeight="1">
      <c r="A7" s="17">
        <v>201</v>
      </c>
      <c r="B7" s="57" t="s">
        <v>65</v>
      </c>
      <c r="C7" s="19">
        <v>710011</v>
      </c>
      <c r="D7" s="19">
        <v>710011</v>
      </c>
      <c r="E7" s="19">
        <v>710011</v>
      </c>
      <c r="F7" s="16"/>
      <c r="G7" s="16"/>
      <c r="H7" s="16"/>
      <c r="I7" s="19">
        <v>710011</v>
      </c>
      <c r="J7" s="58"/>
      <c r="K7" s="58"/>
      <c r="L7" s="58"/>
      <c r="M7" s="58"/>
      <c r="N7" s="58"/>
      <c r="O7" s="58"/>
      <c r="P7" s="58"/>
      <c r="Q7" s="58"/>
      <c r="R7" s="58"/>
      <c r="S7" s="2"/>
    </row>
    <row r="8" spans="1:19" s="46" customFormat="1" ht="24" customHeight="1">
      <c r="A8" s="17">
        <v>20103</v>
      </c>
      <c r="B8" s="57" t="s">
        <v>66</v>
      </c>
      <c r="C8" s="19">
        <v>710011</v>
      </c>
      <c r="D8" s="19">
        <v>710011</v>
      </c>
      <c r="E8" s="19">
        <v>710011</v>
      </c>
      <c r="F8" s="16"/>
      <c r="G8" s="16"/>
      <c r="H8" s="16"/>
      <c r="I8" s="19">
        <v>710011</v>
      </c>
      <c r="J8" s="58"/>
      <c r="K8" s="58"/>
      <c r="L8" s="58"/>
      <c r="M8" s="58"/>
      <c r="N8" s="58"/>
      <c r="O8" s="58"/>
      <c r="P8" s="58"/>
      <c r="Q8" s="58"/>
      <c r="R8" s="58"/>
      <c r="S8" s="2"/>
    </row>
    <row r="9" spans="1:19" s="46" customFormat="1" ht="24" customHeight="1">
      <c r="A9" s="22" t="s">
        <v>67</v>
      </c>
      <c r="B9" s="23" t="s">
        <v>68</v>
      </c>
      <c r="C9" s="24">
        <v>643467.48</v>
      </c>
      <c r="D9" s="24">
        <v>643467.48</v>
      </c>
      <c r="E9" s="24">
        <v>643467.48</v>
      </c>
      <c r="F9" s="58"/>
      <c r="G9" s="58"/>
      <c r="H9" s="58"/>
      <c r="I9" s="24">
        <v>643467.48</v>
      </c>
      <c r="J9" s="58"/>
      <c r="K9" s="58"/>
      <c r="L9" s="58"/>
      <c r="M9" s="58"/>
      <c r="N9" s="58"/>
      <c r="O9" s="58"/>
      <c r="P9" s="58"/>
      <c r="Q9" s="58"/>
      <c r="R9" s="58"/>
      <c r="S9" s="2"/>
    </row>
    <row r="10" spans="1:19" s="46" customFormat="1" ht="24" customHeight="1">
      <c r="A10" s="22" t="s">
        <v>69</v>
      </c>
      <c r="B10" s="23" t="s">
        <v>70</v>
      </c>
      <c r="C10" s="24">
        <v>66544</v>
      </c>
      <c r="D10" s="24">
        <v>66544</v>
      </c>
      <c r="E10" s="24">
        <v>66544</v>
      </c>
      <c r="F10" s="58"/>
      <c r="G10" s="58"/>
      <c r="H10" s="58"/>
      <c r="I10" s="24">
        <v>66544</v>
      </c>
      <c r="J10" s="58"/>
      <c r="K10" s="58"/>
      <c r="L10" s="58"/>
      <c r="M10" s="58"/>
      <c r="N10" s="58"/>
      <c r="O10" s="58"/>
      <c r="P10" s="58"/>
      <c r="Q10" s="58"/>
      <c r="R10" s="58"/>
      <c r="S10" s="2"/>
    </row>
    <row r="11" spans="1:19" s="46" customFormat="1" ht="24" customHeight="1">
      <c r="A11" s="22" t="s">
        <v>71</v>
      </c>
      <c r="B11" s="23" t="s">
        <v>72</v>
      </c>
      <c r="C11" s="24">
        <v>2000</v>
      </c>
      <c r="D11" s="24">
        <v>2000</v>
      </c>
      <c r="E11" s="24">
        <v>2000</v>
      </c>
      <c r="F11" s="20"/>
      <c r="G11" s="20"/>
      <c r="H11" s="20"/>
      <c r="I11" s="24">
        <v>2000</v>
      </c>
      <c r="J11" s="58"/>
      <c r="K11" s="58"/>
      <c r="L11" s="58"/>
      <c r="M11" s="58"/>
      <c r="N11" s="58"/>
      <c r="O11" s="58"/>
      <c r="P11" s="58"/>
      <c r="Q11" s="58"/>
      <c r="R11" s="58"/>
      <c r="S11" s="2"/>
    </row>
    <row r="12" spans="1:19" s="46" customFormat="1" ht="24" customHeight="1">
      <c r="A12" s="22" t="s">
        <v>73</v>
      </c>
      <c r="B12" s="23" t="s">
        <v>74</v>
      </c>
      <c r="C12" s="24">
        <v>2000</v>
      </c>
      <c r="D12" s="24">
        <v>2000</v>
      </c>
      <c r="E12" s="24">
        <v>2000</v>
      </c>
      <c r="F12" s="20"/>
      <c r="G12" s="20"/>
      <c r="H12" s="20"/>
      <c r="I12" s="24">
        <v>2000</v>
      </c>
      <c r="J12" s="58"/>
      <c r="K12" s="58"/>
      <c r="L12" s="58"/>
      <c r="M12" s="58"/>
      <c r="N12" s="58"/>
      <c r="O12" s="58"/>
      <c r="P12" s="58"/>
      <c r="Q12" s="58"/>
      <c r="R12" s="58"/>
      <c r="S12" s="2"/>
    </row>
    <row r="13" spans="1:19" s="46" customFormat="1" ht="24" customHeight="1">
      <c r="A13" s="22" t="s">
        <v>75</v>
      </c>
      <c r="B13" s="23" t="s">
        <v>74</v>
      </c>
      <c r="C13" s="24">
        <v>2000</v>
      </c>
      <c r="D13" s="24">
        <v>2000</v>
      </c>
      <c r="E13" s="24">
        <v>2000</v>
      </c>
      <c r="F13" s="58"/>
      <c r="G13" s="58"/>
      <c r="H13" s="58"/>
      <c r="I13" s="24">
        <v>2000</v>
      </c>
      <c r="J13" s="58"/>
      <c r="K13" s="58"/>
      <c r="L13" s="58"/>
      <c r="M13" s="58"/>
      <c r="N13" s="58"/>
      <c r="O13" s="58"/>
      <c r="P13" s="58"/>
      <c r="Q13" s="58"/>
      <c r="R13" s="58"/>
      <c r="S13" s="2"/>
    </row>
    <row r="14" spans="1:19" s="46" customFormat="1" ht="24" customHeight="1">
      <c r="A14" s="22" t="s">
        <v>76</v>
      </c>
      <c r="B14" s="23" t="s">
        <v>77</v>
      </c>
      <c r="C14" s="24">
        <v>1818650</v>
      </c>
      <c r="D14" s="24">
        <v>1818650</v>
      </c>
      <c r="E14" s="59">
        <v>1818650</v>
      </c>
      <c r="F14" s="20"/>
      <c r="G14" s="20"/>
      <c r="H14" s="20"/>
      <c r="I14" s="24">
        <v>1523160</v>
      </c>
      <c r="J14" s="58"/>
      <c r="K14" s="58"/>
      <c r="L14" s="58"/>
      <c r="M14" s="58"/>
      <c r="N14" s="58"/>
      <c r="O14" s="58"/>
      <c r="P14" s="58"/>
      <c r="Q14" s="58"/>
      <c r="R14" s="58"/>
      <c r="S14" s="2"/>
    </row>
    <row r="15" spans="1:19" s="46" customFormat="1" ht="24" customHeight="1">
      <c r="A15" s="22" t="s">
        <v>78</v>
      </c>
      <c r="B15" s="25" t="s">
        <v>79</v>
      </c>
      <c r="C15" s="24">
        <v>185581</v>
      </c>
      <c r="D15" s="24">
        <v>185581</v>
      </c>
      <c r="E15" s="24">
        <v>185581</v>
      </c>
      <c r="F15" s="20"/>
      <c r="G15" s="20"/>
      <c r="H15" s="20"/>
      <c r="I15" s="24"/>
      <c r="J15" s="58"/>
      <c r="K15" s="58"/>
      <c r="L15" s="58"/>
      <c r="M15" s="58"/>
      <c r="N15" s="58"/>
      <c r="O15" s="58"/>
      <c r="P15" s="58"/>
      <c r="Q15" s="58"/>
      <c r="R15" s="58"/>
      <c r="S15" s="2"/>
    </row>
    <row r="16" spans="1:19" s="46" customFormat="1" ht="24" customHeight="1">
      <c r="A16" s="22" t="s">
        <v>80</v>
      </c>
      <c r="B16" s="23" t="s">
        <v>81</v>
      </c>
      <c r="C16" s="24">
        <v>185581.49</v>
      </c>
      <c r="D16" s="24">
        <v>185581.49</v>
      </c>
      <c r="E16" s="24">
        <v>185581.49</v>
      </c>
      <c r="F16" s="58"/>
      <c r="G16" s="58"/>
      <c r="H16" s="58"/>
      <c r="I16" s="24"/>
      <c r="J16" s="58"/>
      <c r="K16" s="58"/>
      <c r="L16" s="58"/>
      <c r="M16" s="58"/>
      <c r="N16" s="58"/>
      <c r="O16" s="58"/>
      <c r="P16" s="58"/>
      <c r="Q16" s="58"/>
      <c r="R16" s="58"/>
      <c r="S16" s="2"/>
    </row>
    <row r="17" spans="1:19" s="46" customFormat="1" ht="24" customHeight="1">
      <c r="A17" s="26" t="s">
        <v>82</v>
      </c>
      <c r="B17" s="27" t="s">
        <v>83</v>
      </c>
      <c r="C17" s="24">
        <v>1523160</v>
      </c>
      <c r="D17" s="24">
        <v>1523160</v>
      </c>
      <c r="E17" s="24">
        <v>1523160</v>
      </c>
      <c r="F17" s="20"/>
      <c r="G17" s="20"/>
      <c r="H17" s="20"/>
      <c r="I17" s="24">
        <v>1523160</v>
      </c>
      <c r="J17" s="58"/>
      <c r="K17" s="58"/>
      <c r="L17" s="58"/>
      <c r="M17" s="58"/>
      <c r="N17" s="58"/>
      <c r="O17" s="58"/>
      <c r="P17" s="58"/>
      <c r="Q17" s="58"/>
      <c r="R17" s="58"/>
      <c r="S17" s="2"/>
    </row>
    <row r="18" spans="1:19" s="46" customFormat="1" ht="24" customHeight="1">
      <c r="A18" s="22" t="s">
        <v>84</v>
      </c>
      <c r="B18" s="23" t="s">
        <v>85</v>
      </c>
      <c r="C18" s="24">
        <v>1523160</v>
      </c>
      <c r="D18" s="24">
        <v>1523160</v>
      </c>
      <c r="E18" s="24">
        <v>1523160</v>
      </c>
      <c r="F18" s="58"/>
      <c r="G18" s="58"/>
      <c r="H18" s="58"/>
      <c r="I18" s="24">
        <v>1523160</v>
      </c>
      <c r="J18" s="58"/>
      <c r="K18" s="58"/>
      <c r="L18" s="58"/>
      <c r="M18" s="58"/>
      <c r="N18" s="58"/>
      <c r="O18" s="58"/>
      <c r="P18" s="58"/>
      <c r="Q18" s="58"/>
      <c r="R18" s="58"/>
      <c r="S18" s="2"/>
    </row>
    <row r="19" spans="1:19" s="46" customFormat="1" ht="24" customHeight="1">
      <c r="A19" s="28" t="s">
        <v>86</v>
      </c>
      <c r="B19" s="25" t="s">
        <v>87</v>
      </c>
      <c r="C19" s="24">
        <v>106346</v>
      </c>
      <c r="D19" s="24">
        <v>106346</v>
      </c>
      <c r="E19" s="24">
        <v>106346</v>
      </c>
      <c r="F19" s="20"/>
      <c r="G19" s="20"/>
      <c r="H19" s="20"/>
      <c r="I19" s="24">
        <v>78733</v>
      </c>
      <c r="J19" s="58"/>
      <c r="K19" s="58"/>
      <c r="L19" s="58"/>
      <c r="M19" s="58"/>
      <c r="N19" s="58"/>
      <c r="O19" s="58"/>
      <c r="P19" s="58"/>
      <c r="Q19" s="58"/>
      <c r="R19" s="58"/>
      <c r="S19" s="2"/>
    </row>
    <row r="20" spans="1:19" s="46" customFormat="1" ht="24" customHeight="1">
      <c r="A20" s="60" t="s">
        <v>88</v>
      </c>
      <c r="B20" s="61" t="s">
        <v>89</v>
      </c>
      <c r="C20" s="62">
        <v>106346</v>
      </c>
      <c r="D20" s="31">
        <v>106346</v>
      </c>
      <c r="E20" s="31">
        <v>106346</v>
      </c>
      <c r="F20" s="63"/>
      <c r="G20" s="63"/>
      <c r="H20" s="63"/>
      <c r="I20" s="31">
        <v>78733</v>
      </c>
      <c r="J20" s="63"/>
      <c r="K20" s="63"/>
      <c r="L20" s="63"/>
      <c r="M20" s="63"/>
      <c r="N20" s="63"/>
      <c r="O20" s="63"/>
      <c r="P20" s="63"/>
      <c r="Q20" s="63"/>
      <c r="R20" s="63"/>
      <c r="S20" s="2"/>
    </row>
    <row r="21" spans="1:19" s="46" customFormat="1" ht="24" customHeight="1">
      <c r="A21" s="32" t="s">
        <v>90</v>
      </c>
      <c r="B21" s="33" t="s">
        <v>91</v>
      </c>
      <c r="C21" s="24">
        <v>3562</v>
      </c>
      <c r="D21" s="24">
        <v>3562</v>
      </c>
      <c r="E21" s="24">
        <v>3562</v>
      </c>
      <c r="F21" s="37"/>
      <c r="G21" s="37"/>
      <c r="H21" s="37"/>
      <c r="I21" s="24">
        <v>2182</v>
      </c>
      <c r="J21" s="64"/>
      <c r="K21" s="64"/>
      <c r="L21" s="64"/>
      <c r="M21" s="64"/>
      <c r="N21" s="64"/>
      <c r="O21" s="64"/>
      <c r="P21" s="64"/>
      <c r="Q21" s="64"/>
      <c r="R21" s="64"/>
      <c r="S21" s="2"/>
    </row>
    <row r="22" spans="1:19" s="46" customFormat="1" ht="24" customHeight="1">
      <c r="A22" s="22" t="s">
        <v>92</v>
      </c>
      <c r="B22" s="23" t="s">
        <v>93</v>
      </c>
      <c r="C22" s="24">
        <v>906</v>
      </c>
      <c r="D22" s="24">
        <v>906</v>
      </c>
      <c r="E22" s="24">
        <v>906</v>
      </c>
      <c r="F22" s="64"/>
      <c r="G22" s="64"/>
      <c r="H22" s="64"/>
      <c r="I22" s="24">
        <v>216</v>
      </c>
      <c r="J22" s="64"/>
      <c r="K22" s="64"/>
      <c r="L22" s="64"/>
      <c r="M22" s="64"/>
      <c r="N22" s="64"/>
      <c r="O22" s="64"/>
      <c r="P22" s="64"/>
      <c r="Q22" s="64"/>
      <c r="R22" s="64"/>
      <c r="S22" s="2"/>
    </row>
    <row r="23" spans="1:19" s="46" customFormat="1" ht="24" customHeight="1">
      <c r="A23" s="22" t="s">
        <v>94</v>
      </c>
      <c r="B23" s="23" t="s">
        <v>95</v>
      </c>
      <c r="C23" s="24">
        <v>1060</v>
      </c>
      <c r="D23" s="24">
        <v>1060</v>
      </c>
      <c r="E23" s="24">
        <v>1060</v>
      </c>
      <c r="F23" s="64"/>
      <c r="G23" s="64"/>
      <c r="H23" s="64"/>
      <c r="I23" s="24">
        <v>784</v>
      </c>
      <c r="J23" s="64"/>
      <c r="K23" s="64"/>
      <c r="L23" s="64"/>
      <c r="M23" s="64"/>
      <c r="N23" s="64"/>
      <c r="O23" s="64"/>
      <c r="P23" s="64"/>
      <c r="Q23" s="64"/>
      <c r="R23" s="64"/>
      <c r="S23" s="2"/>
    </row>
    <row r="24" spans="1:19" s="46" customFormat="1" ht="24" customHeight="1">
      <c r="A24" s="22" t="s">
        <v>96</v>
      </c>
      <c r="B24" s="23" t="s">
        <v>97</v>
      </c>
      <c r="C24" s="24">
        <v>1596</v>
      </c>
      <c r="D24" s="24">
        <v>1596</v>
      </c>
      <c r="E24" s="24">
        <v>1596</v>
      </c>
      <c r="F24" s="64"/>
      <c r="G24" s="64"/>
      <c r="H24" s="64"/>
      <c r="I24" s="24">
        <v>1182</v>
      </c>
      <c r="J24" s="64"/>
      <c r="K24" s="64"/>
      <c r="L24" s="64"/>
      <c r="M24" s="64"/>
      <c r="N24" s="64"/>
      <c r="O24" s="64"/>
      <c r="P24" s="64"/>
      <c r="Q24" s="64"/>
      <c r="R24" s="64"/>
      <c r="S24" s="2"/>
    </row>
    <row r="25" spans="1:19" s="46" customFormat="1" ht="24" customHeight="1">
      <c r="A25" s="22" t="s">
        <v>98</v>
      </c>
      <c r="B25" s="23" t="s">
        <v>99</v>
      </c>
      <c r="C25" s="24">
        <v>52465</v>
      </c>
      <c r="D25" s="24">
        <v>52465</v>
      </c>
      <c r="E25" s="24">
        <v>52465</v>
      </c>
      <c r="F25" s="37"/>
      <c r="G25" s="37"/>
      <c r="H25" s="37"/>
      <c r="I25" s="24">
        <v>40720</v>
      </c>
      <c r="J25" s="64"/>
      <c r="K25" s="64"/>
      <c r="L25" s="64"/>
      <c r="M25" s="64"/>
      <c r="N25" s="64"/>
      <c r="O25" s="64"/>
      <c r="P25" s="64"/>
      <c r="Q25" s="64"/>
      <c r="R25" s="64"/>
      <c r="S25" s="2"/>
    </row>
    <row r="26" spans="1:19" s="46" customFormat="1" ht="24" customHeight="1">
      <c r="A26" s="22" t="s">
        <v>100</v>
      </c>
      <c r="B26" s="23" t="s">
        <v>101</v>
      </c>
      <c r="C26" s="24">
        <v>480</v>
      </c>
      <c r="D26" s="24">
        <v>480</v>
      </c>
      <c r="E26" s="24">
        <v>480</v>
      </c>
      <c r="F26" s="37"/>
      <c r="G26" s="37"/>
      <c r="H26" s="37"/>
      <c r="I26" s="24">
        <v>480</v>
      </c>
      <c r="J26" s="64"/>
      <c r="K26" s="64"/>
      <c r="L26" s="64"/>
      <c r="M26" s="64"/>
      <c r="N26" s="64"/>
      <c r="O26" s="64"/>
      <c r="P26" s="64"/>
      <c r="Q26" s="64"/>
      <c r="R26" s="64"/>
      <c r="S26" s="2"/>
    </row>
    <row r="27" spans="1:19" s="46" customFormat="1" ht="24" customHeight="1">
      <c r="A27" s="22" t="s">
        <v>102</v>
      </c>
      <c r="B27" s="23" t="s">
        <v>103</v>
      </c>
      <c r="C27" s="24">
        <v>480</v>
      </c>
      <c r="D27" s="24">
        <v>480</v>
      </c>
      <c r="E27" s="24">
        <v>480</v>
      </c>
      <c r="F27" s="64"/>
      <c r="G27" s="64"/>
      <c r="H27" s="64"/>
      <c r="I27" s="24">
        <v>480</v>
      </c>
      <c r="J27" s="64"/>
      <c r="K27" s="64"/>
      <c r="L27" s="64"/>
      <c r="M27" s="64"/>
      <c r="N27" s="64"/>
      <c r="O27" s="64"/>
      <c r="P27" s="64"/>
      <c r="Q27" s="64"/>
      <c r="R27" s="64"/>
      <c r="S27" s="2"/>
    </row>
    <row r="28" spans="1:19" s="46" customFormat="1" ht="24" customHeight="1">
      <c r="A28" s="32" t="s">
        <v>104</v>
      </c>
      <c r="B28" s="33" t="s">
        <v>105</v>
      </c>
      <c r="C28" s="24">
        <v>51985</v>
      </c>
      <c r="D28" s="24">
        <v>51985</v>
      </c>
      <c r="E28" s="24">
        <v>51985</v>
      </c>
      <c r="F28" s="37"/>
      <c r="G28" s="37"/>
      <c r="H28" s="37"/>
      <c r="I28" s="24">
        <v>40240</v>
      </c>
      <c r="J28" s="64"/>
      <c r="K28" s="64"/>
      <c r="L28" s="64"/>
      <c r="M28" s="64"/>
      <c r="N28" s="64"/>
      <c r="O28" s="64"/>
      <c r="P28" s="64"/>
      <c r="Q28" s="64"/>
      <c r="R28" s="64"/>
      <c r="S28" s="2"/>
    </row>
    <row r="29" spans="1:19" s="46" customFormat="1" ht="24" customHeight="1">
      <c r="A29" s="22" t="s">
        <v>106</v>
      </c>
      <c r="B29" s="23" t="s">
        <v>107</v>
      </c>
      <c r="C29" s="24">
        <v>31490.48</v>
      </c>
      <c r="D29" s="24">
        <v>31490.48</v>
      </c>
      <c r="E29" s="24">
        <v>31490.48</v>
      </c>
      <c r="F29" s="64"/>
      <c r="G29" s="64"/>
      <c r="H29" s="64"/>
      <c r="I29" s="24">
        <v>31490.48</v>
      </c>
      <c r="J29" s="64"/>
      <c r="K29" s="64"/>
      <c r="L29" s="64"/>
      <c r="M29" s="64"/>
      <c r="N29" s="64"/>
      <c r="O29" s="64"/>
      <c r="P29" s="64"/>
      <c r="Q29" s="64"/>
      <c r="R29" s="64"/>
      <c r="S29" s="2"/>
    </row>
    <row r="30" spans="1:19" s="46" customFormat="1" ht="24" customHeight="1">
      <c r="A30" s="22" t="s">
        <v>108</v>
      </c>
      <c r="B30" s="23" t="s">
        <v>109</v>
      </c>
      <c r="C30" s="24">
        <v>11045.49</v>
      </c>
      <c r="D30" s="24">
        <v>11045.49</v>
      </c>
      <c r="E30" s="24">
        <v>11045.49</v>
      </c>
      <c r="F30" s="64"/>
      <c r="G30" s="64"/>
      <c r="H30" s="64"/>
      <c r="I30" s="24"/>
      <c r="J30" s="64"/>
      <c r="K30" s="64"/>
      <c r="L30" s="64"/>
      <c r="M30" s="64"/>
      <c r="N30" s="64"/>
      <c r="O30" s="64"/>
      <c r="P30" s="64"/>
      <c r="Q30" s="64"/>
      <c r="R30" s="64"/>
      <c r="S30" s="2"/>
    </row>
    <row r="31" spans="1:19" s="46" customFormat="1" ht="24" customHeight="1">
      <c r="A31" s="22" t="s">
        <v>110</v>
      </c>
      <c r="B31" s="23" t="s">
        <v>111</v>
      </c>
      <c r="C31" s="24">
        <v>6999.62</v>
      </c>
      <c r="D31" s="24">
        <v>6999.62</v>
      </c>
      <c r="E31" s="24">
        <v>6999.62</v>
      </c>
      <c r="F31" s="64"/>
      <c r="G31" s="64"/>
      <c r="H31" s="64"/>
      <c r="I31" s="24">
        <v>6999.62</v>
      </c>
      <c r="J31" s="64"/>
      <c r="K31" s="64"/>
      <c r="L31" s="64"/>
      <c r="M31" s="64"/>
      <c r="N31" s="64"/>
      <c r="O31" s="64"/>
      <c r="P31" s="64"/>
      <c r="Q31" s="64"/>
      <c r="R31" s="64"/>
      <c r="S31" s="2"/>
    </row>
    <row r="32" spans="1:19" s="46" customFormat="1" ht="24" customHeight="1">
      <c r="A32" s="22" t="s">
        <v>112</v>
      </c>
      <c r="B32" s="23" t="s">
        <v>113</v>
      </c>
      <c r="C32" s="24">
        <v>2450</v>
      </c>
      <c r="D32" s="24">
        <v>2450</v>
      </c>
      <c r="E32" s="24">
        <v>2450</v>
      </c>
      <c r="F32" s="64"/>
      <c r="G32" s="64"/>
      <c r="H32" s="64"/>
      <c r="I32" s="24">
        <v>1750</v>
      </c>
      <c r="J32" s="64"/>
      <c r="K32" s="64"/>
      <c r="L32" s="64"/>
      <c r="M32" s="64"/>
      <c r="N32" s="64"/>
      <c r="O32" s="64"/>
      <c r="P32" s="64"/>
      <c r="Q32" s="64"/>
      <c r="R32" s="64"/>
      <c r="S32" s="2"/>
    </row>
    <row r="33" spans="1:19" s="46" customFormat="1" ht="24" customHeight="1">
      <c r="A33" s="32" t="s">
        <v>114</v>
      </c>
      <c r="B33" s="33" t="s">
        <v>115</v>
      </c>
      <c r="C33" s="37">
        <v>98313</v>
      </c>
      <c r="D33" s="37">
        <v>98313</v>
      </c>
      <c r="E33" s="37">
        <v>98313</v>
      </c>
      <c r="F33" s="37"/>
      <c r="G33" s="37"/>
      <c r="H33" s="37"/>
      <c r="I33" s="37">
        <v>69815</v>
      </c>
      <c r="J33" s="64"/>
      <c r="K33" s="64"/>
      <c r="L33" s="64"/>
      <c r="M33" s="64"/>
      <c r="N33" s="64"/>
      <c r="O33" s="64"/>
      <c r="P33" s="64"/>
      <c r="Q33" s="64"/>
      <c r="R33" s="64"/>
      <c r="S33" s="2"/>
    </row>
    <row r="34" spans="1:19" s="46" customFormat="1" ht="24" customHeight="1">
      <c r="A34" s="32" t="s">
        <v>116</v>
      </c>
      <c r="B34" s="33" t="s">
        <v>117</v>
      </c>
      <c r="C34" s="37">
        <v>98313</v>
      </c>
      <c r="D34" s="37">
        <v>98313</v>
      </c>
      <c r="E34" s="37">
        <v>98313</v>
      </c>
      <c r="F34" s="37"/>
      <c r="G34" s="37"/>
      <c r="H34" s="37"/>
      <c r="I34" s="37">
        <v>69815</v>
      </c>
      <c r="J34" s="64"/>
      <c r="K34" s="64"/>
      <c r="L34" s="64"/>
      <c r="M34" s="64"/>
      <c r="N34" s="64"/>
      <c r="O34" s="64"/>
      <c r="P34" s="64"/>
      <c r="Q34" s="64"/>
      <c r="R34" s="64"/>
      <c r="S34" s="2"/>
    </row>
    <row r="35" spans="1:19" s="46" customFormat="1" ht="24" customHeight="1">
      <c r="A35" s="22" t="s">
        <v>118</v>
      </c>
      <c r="B35" s="23" t="s">
        <v>119</v>
      </c>
      <c r="C35" s="24">
        <v>67989</v>
      </c>
      <c r="D35" s="24">
        <v>67989</v>
      </c>
      <c r="E35" s="24">
        <v>67989</v>
      </c>
      <c r="F35" s="64"/>
      <c r="G35" s="64"/>
      <c r="H35" s="64"/>
      <c r="I35" s="24">
        <v>50111</v>
      </c>
      <c r="J35" s="64"/>
      <c r="K35" s="64"/>
      <c r="L35" s="64"/>
      <c r="M35" s="64"/>
      <c r="N35" s="64"/>
      <c r="O35" s="64"/>
      <c r="P35" s="64"/>
      <c r="Q35" s="64"/>
      <c r="R35" s="64"/>
      <c r="S35" s="2"/>
    </row>
    <row r="36" spans="1:19" s="46" customFormat="1" ht="24" customHeight="1">
      <c r="A36" s="22" t="s">
        <v>120</v>
      </c>
      <c r="B36" s="23" t="s">
        <v>121</v>
      </c>
      <c r="C36" s="24">
        <v>30324</v>
      </c>
      <c r="D36" s="24">
        <v>30324</v>
      </c>
      <c r="E36" s="24">
        <v>30324</v>
      </c>
      <c r="F36" s="64"/>
      <c r="G36" s="64"/>
      <c r="H36" s="64"/>
      <c r="I36" s="24">
        <v>19704</v>
      </c>
      <c r="J36" s="64"/>
      <c r="K36" s="64"/>
      <c r="L36" s="64"/>
      <c r="M36" s="64"/>
      <c r="N36" s="64"/>
      <c r="O36" s="64"/>
      <c r="P36" s="64"/>
      <c r="Q36" s="64"/>
      <c r="R36" s="64"/>
      <c r="S36" s="2"/>
    </row>
    <row r="37" spans="1:19" s="47" customFormat="1" ht="12.75" customHeight="1">
      <c r="A37" s="65"/>
      <c r="B37" s="6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s="47" customFormat="1" ht="12.75" customHeight="1">
      <c r="A38" s="65"/>
      <c r="B38" s="66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s="47" customFormat="1" ht="12.75" customHeight="1">
      <c r="A39" s="65"/>
      <c r="B39" s="66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s="47" customFormat="1" ht="12.75" customHeight="1">
      <c r="A40" s="65"/>
      <c r="B40" s="66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s="47" customFormat="1" ht="12.75" customHeight="1">
      <c r="A41" s="65"/>
      <c r="B41" s="6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47" customFormat="1" ht="12.75" customHeight="1">
      <c r="A42" s="65"/>
      <c r="B42" s="66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</sheetData>
  <sheetProtection/>
  <mergeCells count="15">
    <mergeCell ref="A1:R1"/>
    <mergeCell ref="A2:R2"/>
    <mergeCell ref="A3:B3"/>
    <mergeCell ref="D3:F3"/>
    <mergeCell ref="G3:H3"/>
    <mergeCell ref="N3:P3"/>
    <mergeCell ref="A6:B6"/>
    <mergeCell ref="C3:C4"/>
    <mergeCell ref="I3:I4"/>
    <mergeCell ref="J3:J4"/>
    <mergeCell ref="K3:K4"/>
    <mergeCell ref="L3:L4"/>
    <mergeCell ref="M3:M4"/>
    <mergeCell ref="Q3:Q4"/>
    <mergeCell ref="R3:R4"/>
  </mergeCells>
  <printOptions horizontalCentered="1"/>
  <pageMargins left="0.15694444444444444" right="0.15694444444444444" top="0.7875" bottom="0.7875" header="0" footer="0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8">
      <selection activeCell="A2" sqref="A2:D2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0.421875" style="1" customWidth="1"/>
    <col min="4" max="4" width="11.00390625" style="1" customWidth="1"/>
    <col min="5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6" t="s">
        <v>289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18" customHeight="1">
      <c r="A2" s="2" t="s">
        <v>1</v>
      </c>
      <c r="E2" s="8"/>
      <c r="F2" s="8"/>
      <c r="G2" s="8"/>
      <c r="H2" s="8"/>
      <c r="I2" s="8"/>
      <c r="J2" s="8"/>
      <c r="K2" s="41" t="s">
        <v>2</v>
      </c>
    </row>
    <row r="3" spans="1:11" s="2" customFormat="1" ht="15" customHeight="1">
      <c r="A3" s="9" t="s">
        <v>50</v>
      </c>
      <c r="B3" s="9"/>
      <c r="C3" s="9" t="s">
        <v>64</v>
      </c>
      <c r="D3" s="10" t="s">
        <v>274</v>
      </c>
      <c r="E3" s="10" t="s">
        <v>290</v>
      </c>
      <c r="F3" s="10" t="s">
        <v>291</v>
      </c>
      <c r="G3" s="9" t="s">
        <v>292</v>
      </c>
      <c r="H3" s="9" t="s">
        <v>293</v>
      </c>
      <c r="I3" s="9" t="s">
        <v>294</v>
      </c>
      <c r="J3" s="9" t="s">
        <v>295</v>
      </c>
      <c r="K3" s="9" t="s">
        <v>296</v>
      </c>
    </row>
    <row r="4" spans="1:11" s="2" customFormat="1" ht="21" customHeight="1">
      <c r="A4" s="9" t="s">
        <v>131</v>
      </c>
      <c r="B4" s="9" t="s">
        <v>297</v>
      </c>
      <c r="C4" s="9"/>
      <c r="D4" s="10"/>
      <c r="E4" s="10"/>
      <c r="F4" s="10"/>
      <c r="G4" s="10"/>
      <c r="H4" s="10"/>
      <c r="I4" s="9"/>
      <c r="J4" s="9"/>
      <c r="K4" s="9"/>
    </row>
    <row r="5" spans="1:12" s="3" customFormat="1" ht="21.75" customHeight="1">
      <c r="A5" s="10" t="s">
        <v>63</v>
      </c>
      <c r="B5" s="10" t="s">
        <v>63</v>
      </c>
      <c r="C5" s="10">
        <v>1</v>
      </c>
      <c r="D5" s="10">
        <v>2</v>
      </c>
      <c r="E5" s="10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2"/>
    </row>
    <row r="6" spans="1:11" s="2" customFormat="1" ht="24" customHeight="1">
      <c r="A6" s="12" t="s">
        <v>64</v>
      </c>
      <c r="B6" s="13"/>
      <c r="C6" s="14">
        <v>2681440</v>
      </c>
      <c r="D6" s="15">
        <v>2426621</v>
      </c>
      <c r="E6" s="14">
        <v>254819</v>
      </c>
      <c r="F6" s="16"/>
      <c r="G6" s="16"/>
      <c r="H6" s="16"/>
      <c r="I6" s="16"/>
      <c r="J6" s="16"/>
      <c r="K6" s="16"/>
    </row>
    <row r="7" spans="1:12" s="4" customFormat="1" ht="24" customHeight="1">
      <c r="A7" s="17">
        <v>201</v>
      </c>
      <c r="B7" s="18" t="s">
        <v>65</v>
      </c>
      <c r="C7" s="19">
        <v>710011</v>
      </c>
      <c r="D7" s="19">
        <v>710011</v>
      </c>
      <c r="E7" s="19">
        <v>0</v>
      </c>
      <c r="F7" s="20"/>
      <c r="G7" s="20"/>
      <c r="H7" s="20"/>
      <c r="I7" s="20"/>
      <c r="J7" s="20"/>
      <c r="K7" s="20"/>
      <c r="L7" s="42"/>
    </row>
    <row r="8" spans="1:12" s="4" customFormat="1" ht="24" customHeight="1">
      <c r="A8" s="17">
        <v>20103</v>
      </c>
      <c r="B8" s="21" t="s">
        <v>66</v>
      </c>
      <c r="C8" s="19">
        <v>710011</v>
      </c>
      <c r="D8" s="19">
        <v>710011</v>
      </c>
      <c r="E8" s="19">
        <v>0</v>
      </c>
      <c r="F8" s="20"/>
      <c r="G8" s="20"/>
      <c r="H8" s="20"/>
      <c r="I8" s="20"/>
      <c r="J8" s="20"/>
      <c r="K8" s="20"/>
      <c r="L8" s="42"/>
    </row>
    <row r="9" spans="1:12" s="4" customFormat="1" ht="24" customHeight="1">
      <c r="A9" s="22" t="s">
        <v>67</v>
      </c>
      <c r="B9" s="23" t="s">
        <v>68</v>
      </c>
      <c r="C9" s="24">
        <v>643467.48</v>
      </c>
      <c r="D9" s="24">
        <v>643467.48</v>
      </c>
      <c r="E9" s="24">
        <v>0</v>
      </c>
      <c r="F9" s="20"/>
      <c r="G9" s="20"/>
      <c r="H9" s="20"/>
      <c r="I9" s="20"/>
      <c r="J9" s="20"/>
      <c r="K9" s="20"/>
      <c r="L9" s="42"/>
    </row>
    <row r="10" spans="1:12" s="4" customFormat="1" ht="24" customHeight="1">
      <c r="A10" s="22" t="s">
        <v>69</v>
      </c>
      <c r="B10" s="23" t="s">
        <v>70</v>
      </c>
      <c r="C10" s="24">
        <v>66544</v>
      </c>
      <c r="D10" s="24">
        <v>66544</v>
      </c>
      <c r="E10" s="24">
        <v>0</v>
      </c>
      <c r="F10" s="20"/>
      <c r="G10" s="20"/>
      <c r="H10" s="20"/>
      <c r="I10" s="20"/>
      <c r="J10" s="20"/>
      <c r="K10" s="20"/>
      <c r="L10" s="42"/>
    </row>
    <row r="11" spans="1:12" s="4" customFormat="1" ht="24" customHeight="1">
      <c r="A11" s="22" t="s">
        <v>71</v>
      </c>
      <c r="B11" s="23" t="s">
        <v>72</v>
      </c>
      <c r="C11" s="24">
        <v>2000</v>
      </c>
      <c r="D11" s="24">
        <v>2000</v>
      </c>
      <c r="E11" s="24">
        <v>0</v>
      </c>
      <c r="F11" s="20"/>
      <c r="G11" s="20"/>
      <c r="H11" s="20"/>
      <c r="I11" s="20"/>
      <c r="J11" s="20"/>
      <c r="K11" s="20"/>
      <c r="L11" s="42"/>
    </row>
    <row r="12" spans="1:12" s="4" customFormat="1" ht="24" customHeight="1">
      <c r="A12" s="22" t="s">
        <v>73</v>
      </c>
      <c r="B12" s="23" t="s">
        <v>74</v>
      </c>
      <c r="C12" s="24">
        <v>2000</v>
      </c>
      <c r="D12" s="24">
        <v>2000</v>
      </c>
      <c r="E12" s="24">
        <v>0</v>
      </c>
      <c r="F12" s="20"/>
      <c r="G12" s="20"/>
      <c r="H12" s="20"/>
      <c r="I12" s="20"/>
      <c r="J12" s="20"/>
      <c r="K12" s="20"/>
      <c r="L12" s="42"/>
    </row>
    <row r="13" spans="1:12" s="4" customFormat="1" ht="24" customHeight="1">
      <c r="A13" s="22" t="s">
        <v>75</v>
      </c>
      <c r="B13" s="23" t="s">
        <v>74</v>
      </c>
      <c r="C13" s="24">
        <v>2000</v>
      </c>
      <c r="D13" s="24">
        <v>2000</v>
      </c>
      <c r="E13" s="24">
        <v>0</v>
      </c>
      <c r="F13" s="20"/>
      <c r="G13" s="20"/>
      <c r="H13" s="20"/>
      <c r="I13" s="20"/>
      <c r="J13" s="20"/>
      <c r="K13" s="20"/>
      <c r="L13" s="42"/>
    </row>
    <row r="14" spans="1:12" s="4" customFormat="1" ht="24" customHeight="1">
      <c r="A14" s="22" t="s">
        <v>76</v>
      </c>
      <c r="B14" s="23" t="s">
        <v>77</v>
      </c>
      <c r="C14" s="24">
        <v>1818650</v>
      </c>
      <c r="D14" s="24">
        <v>1523160</v>
      </c>
      <c r="E14" s="24">
        <v>0</v>
      </c>
      <c r="F14" s="20"/>
      <c r="G14" s="20"/>
      <c r="H14" s="20"/>
      <c r="I14" s="20"/>
      <c r="J14" s="20"/>
      <c r="K14" s="20"/>
      <c r="L14" s="42"/>
    </row>
    <row r="15" spans="1:12" s="4" customFormat="1" ht="24" customHeight="1">
      <c r="A15" s="22" t="s">
        <v>78</v>
      </c>
      <c r="B15" s="25" t="s">
        <v>79</v>
      </c>
      <c r="C15" s="24">
        <v>185581</v>
      </c>
      <c r="D15" s="24">
        <v>0</v>
      </c>
      <c r="E15" s="24">
        <v>185581</v>
      </c>
      <c r="F15" s="20"/>
      <c r="G15" s="20"/>
      <c r="H15" s="20"/>
      <c r="I15" s="20"/>
      <c r="J15" s="20"/>
      <c r="K15" s="20"/>
      <c r="L15" s="42"/>
    </row>
    <row r="16" spans="1:12" s="4" customFormat="1" ht="24" customHeight="1">
      <c r="A16" s="22" t="s">
        <v>80</v>
      </c>
      <c r="B16" s="23" t="s">
        <v>81</v>
      </c>
      <c r="C16" s="24">
        <v>185581.49</v>
      </c>
      <c r="D16" s="24">
        <v>0</v>
      </c>
      <c r="E16" s="24">
        <v>185581</v>
      </c>
      <c r="F16" s="20"/>
      <c r="G16" s="20"/>
      <c r="H16" s="20"/>
      <c r="I16" s="20"/>
      <c r="J16" s="20"/>
      <c r="K16" s="20"/>
      <c r="L16" s="42"/>
    </row>
    <row r="17" spans="1:12" s="4" customFormat="1" ht="24" customHeight="1">
      <c r="A17" s="26" t="s">
        <v>82</v>
      </c>
      <c r="B17" s="27" t="s">
        <v>83</v>
      </c>
      <c r="C17" s="24">
        <v>1523160</v>
      </c>
      <c r="D17" s="24">
        <v>1523160</v>
      </c>
      <c r="E17" s="24">
        <v>0</v>
      </c>
      <c r="F17" s="20"/>
      <c r="G17" s="20"/>
      <c r="H17" s="20"/>
      <c r="I17" s="20"/>
      <c r="J17" s="20"/>
      <c r="K17" s="20"/>
      <c r="L17" s="42"/>
    </row>
    <row r="18" spans="1:12" s="4" customFormat="1" ht="24" customHeight="1">
      <c r="A18" s="22" t="s">
        <v>84</v>
      </c>
      <c r="B18" s="23" t="s">
        <v>85</v>
      </c>
      <c r="C18" s="24">
        <v>1523160</v>
      </c>
      <c r="D18" s="24">
        <v>1523160</v>
      </c>
      <c r="E18" s="24">
        <v>0</v>
      </c>
      <c r="F18" s="20"/>
      <c r="G18" s="20"/>
      <c r="H18" s="20"/>
      <c r="I18" s="20"/>
      <c r="J18" s="20"/>
      <c r="K18" s="20"/>
      <c r="L18" s="42"/>
    </row>
    <row r="19" spans="1:12" s="4" customFormat="1" ht="24" customHeight="1">
      <c r="A19" s="28" t="s">
        <v>86</v>
      </c>
      <c r="B19" s="25" t="s">
        <v>87</v>
      </c>
      <c r="C19" s="24">
        <v>106346</v>
      </c>
      <c r="D19" s="24">
        <v>78733</v>
      </c>
      <c r="E19" s="24">
        <v>27614</v>
      </c>
      <c r="F19" s="20"/>
      <c r="G19" s="20"/>
      <c r="H19" s="20"/>
      <c r="I19" s="20"/>
      <c r="J19" s="20"/>
      <c r="K19" s="20"/>
      <c r="L19" s="42"/>
    </row>
    <row r="20" spans="1:12" s="4" customFormat="1" ht="24" customHeight="1">
      <c r="A20" s="29" t="s">
        <v>88</v>
      </c>
      <c r="B20" s="30" t="s">
        <v>89</v>
      </c>
      <c r="C20" s="31">
        <v>106346</v>
      </c>
      <c r="D20" s="31">
        <v>78733</v>
      </c>
      <c r="E20" s="31">
        <v>27614</v>
      </c>
      <c r="F20" s="20"/>
      <c r="G20" s="20"/>
      <c r="H20" s="20"/>
      <c r="I20" s="20"/>
      <c r="J20" s="20"/>
      <c r="K20" s="20"/>
      <c r="L20" s="42"/>
    </row>
    <row r="21" spans="1:12" s="4" customFormat="1" ht="24" customHeight="1">
      <c r="A21" s="32" t="s">
        <v>90</v>
      </c>
      <c r="B21" s="33" t="s">
        <v>91</v>
      </c>
      <c r="C21" s="24">
        <v>3562</v>
      </c>
      <c r="D21" s="24">
        <v>2182</v>
      </c>
      <c r="E21" s="24">
        <v>1380</v>
      </c>
      <c r="F21" s="20"/>
      <c r="G21" s="20"/>
      <c r="H21" s="20"/>
      <c r="I21" s="20"/>
      <c r="J21" s="20"/>
      <c r="K21" s="20"/>
      <c r="L21" s="42"/>
    </row>
    <row r="22" spans="1:12" s="4" customFormat="1" ht="24" customHeight="1">
      <c r="A22" s="22" t="s">
        <v>92</v>
      </c>
      <c r="B22" s="23" t="s">
        <v>93</v>
      </c>
      <c r="C22" s="34">
        <v>906</v>
      </c>
      <c r="D22" s="24">
        <v>216</v>
      </c>
      <c r="E22" s="24">
        <v>690</v>
      </c>
      <c r="F22" s="20"/>
      <c r="G22" s="20"/>
      <c r="H22" s="20"/>
      <c r="I22" s="20"/>
      <c r="J22" s="20"/>
      <c r="K22" s="20"/>
      <c r="L22" s="42"/>
    </row>
    <row r="23" spans="1:12" s="4" customFormat="1" ht="24" customHeight="1">
      <c r="A23" s="22" t="s">
        <v>94</v>
      </c>
      <c r="B23" s="23" t="s">
        <v>95</v>
      </c>
      <c r="C23" s="35">
        <v>1060</v>
      </c>
      <c r="D23" s="24">
        <v>784</v>
      </c>
      <c r="E23" s="24">
        <v>276</v>
      </c>
      <c r="F23" s="36"/>
      <c r="G23" s="36"/>
      <c r="H23" s="36"/>
      <c r="I23" s="36"/>
      <c r="J23" s="36"/>
      <c r="K23" s="36"/>
      <c r="L23" s="42"/>
    </row>
    <row r="24" spans="1:12" s="5" customFormat="1" ht="24" customHeight="1">
      <c r="A24" s="22" t="s">
        <v>96</v>
      </c>
      <c r="B24" s="23" t="s">
        <v>97</v>
      </c>
      <c r="C24" s="11">
        <v>1596</v>
      </c>
      <c r="D24" s="24">
        <v>1182</v>
      </c>
      <c r="E24" s="24">
        <v>414</v>
      </c>
      <c r="F24" s="37"/>
      <c r="G24" s="37"/>
      <c r="H24" s="37"/>
      <c r="I24" s="37"/>
      <c r="J24" s="37"/>
      <c r="K24" s="37"/>
      <c r="L24" s="43"/>
    </row>
    <row r="25" spans="1:12" s="5" customFormat="1" ht="24" customHeight="1">
      <c r="A25" s="22" t="s">
        <v>98</v>
      </c>
      <c r="B25" s="23" t="s">
        <v>99</v>
      </c>
      <c r="C25" s="24">
        <v>52465</v>
      </c>
      <c r="D25" s="24">
        <v>40720</v>
      </c>
      <c r="E25" s="24">
        <v>11745</v>
      </c>
      <c r="F25" s="37"/>
      <c r="G25" s="37"/>
      <c r="H25" s="37"/>
      <c r="I25" s="37"/>
      <c r="J25" s="37"/>
      <c r="K25" s="37"/>
      <c r="L25" s="43"/>
    </row>
    <row r="26" spans="1:12" s="5" customFormat="1" ht="24" customHeight="1">
      <c r="A26" s="22" t="s">
        <v>100</v>
      </c>
      <c r="B26" s="23" t="s">
        <v>101</v>
      </c>
      <c r="C26" s="24">
        <v>480</v>
      </c>
      <c r="D26" s="24">
        <v>480</v>
      </c>
      <c r="E26" s="38">
        <v>0</v>
      </c>
      <c r="F26" s="37"/>
      <c r="G26" s="37"/>
      <c r="H26" s="37"/>
      <c r="I26" s="37"/>
      <c r="J26" s="37"/>
      <c r="K26" s="37"/>
      <c r="L26" s="43"/>
    </row>
    <row r="27" spans="1:12" s="5" customFormat="1" ht="24" customHeight="1">
      <c r="A27" s="22" t="s">
        <v>102</v>
      </c>
      <c r="B27" s="23" t="s">
        <v>103</v>
      </c>
      <c r="C27" s="24">
        <v>480</v>
      </c>
      <c r="D27" s="24">
        <v>480</v>
      </c>
      <c r="E27" s="38">
        <v>0</v>
      </c>
      <c r="F27" s="37"/>
      <c r="G27" s="37"/>
      <c r="H27" s="37"/>
      <c r="I27" s="37"/>
      <c r="J27" s="37"/>
      <c r="K27" s="37"/>
      <c r="L27" s="43"/>
    </row>
    <row r="28" spans="1:12" s="5" customFormat="1" ht="24" customHeight="1">
      <c r="A28" s="32" t="s">
        <v>104</v>
      </c>
      <c r="B28" s="16" t="s">
        <v>105</v>
      </c>
      <c r="C28" s="24">
        <v>51985</v>
      </c>
      <c r="D28" s="24">
        <v>40240</v>
      </c>
      <c r="E28" s="38">
        <v>11745</v>
      </c>
      <c r="F28" s="37"/>
      <c r="G28" s="37"/>
      <c r="H28" s="37"/>
      <c r="I28" s="37"/>
      <c r="J28" s="37"/>
      <c r="K28" s="37"/>
      <c r="L28" s="43"/>
    </row>
    <row r="29" spans="1:12" s="5" customFormat="1" ht="24" customHeight="1">
      <c r="A29" s="22" t="s">
        <v>106</v>
      </c>
      <c r="B29" s="23" t="s">
        <v>107</v>
      </c>
      <c r="C29" s="24">
        <v>31490.48</v>
      </c>
      <c r="D29" s="24">
        <v>31490.48</v>
      </c>
      <c r="E29" s="38">
        <v>0</v>
      </c>
      <c r="F29" s="37"/>
      <c r="G29" s="37"/>
      <c r="H29" s="37"/>
      <c r="I29" s="37"/>
      <c r="J29" s="37"/>
      <c r="K29" s="37"/>
      <c r="L29" s="43"/>
    </row>
    <row r="30" spans="1:12" s="5" customFormat="1" ht="24" customHeight="1">
      <c r="A30" s="22" t="s">
        <v>108</v>
      </c>
      <c r="B30" s="23" t="s">
        <v>109</v>
      </c>
      <c r="C30" s="24">
        <v>11045.49</v>
      </c>
      <c r="D30" s="24">
        <v>0</v>
      </c>
      <c r="E30" s="38">
        <v>11045</v>
      </c>
      <c r="F30" s="37"/>
      <c r="G30" s="37"/>
      <c r="H30" s="37"/>
      <c r="I30" s="37"/>
      <c r="J30" s="37"/>
      <c r="K30" s="37"/>
      <c r="L30" s="43"/>
    </row>
    <row r="31" spans="1:12" s="5" customFormat="1" ht="24" customHeight="1">
      <c r="A31" s="22" t="s">
        <v>110</v>
      </c>
      <c r="B31" s="23" t="s">
        <v>111</v>
      </c>
      <c r="C31" s="24">
        <v>6999.62</v>
      </c>
      <c r="D31" s="24">
        <v>6999.62</v>
      </c>
      <c r="E31" s="38">
        <v>0</v>
      </c>
      <c r="F31" s="37"/>
      <c r="G31" s="37"/>
      <c r="H31" s="37"/>
      <c r="I31" s="37"/>
      <c r="J31" s="37"/>
      <c r="K31" s="37"/>
      <c r="L31" s="43"/>
    </row>
    <row r="32" spans="1:12" s="5" customFormat="1" ht="24" customHeight="1">
      <c r="A32" s="22" t="s">
        <v>112</v>
      </c>
      <c r="B32" s="23" t="s">
        <v>113</v>
      </c>
      <c r="C32" s="24">
        <v>2450</v>
      </c>
      <c r="D32" s="24">
        <v>1750</v>
      </c>
      <c r="E32" s="38">
        <v>700</v>
      </c>
      <c r="F32" s="37"/>
      <c r="G32" s="37"/>
      <c r="H32" s="37"/>
      <c r="I32" s="37"/>
      <c r="J32" s="37"/>
      <c r="K32" s="37"/>
      <c r="L32" s="43"/>
    </row>
    <row r="33" spans="1:12" s="5" customFormat="1" ht="24" customHeight="1">
      <c r="A33" s="32" t="s">
        <v>114</v>
      </c>
      <c r="B33" s="16" t="s">
        <v>115</v>
      </c>
      <c r="C33" s="37">
        <v>98313</v>
      </c>
      <c r="D33" s="37">
        <v>69815</v>
      </c>
      <c r="E33" s="39">
        <v>28498</v>
      </c>
      <c r="F33" s="37"/>
      <c r="G33" s="37"/>
      <c r="H33" s="37"/>
      <c r="I33" s="37"/>
      <c r="J33" s="37"/>
      <c r="K33" s="37"/>
      <c r="L33" s="43"/>
    </row>
    <row r="34" spans="1:12" s="5" customFormat="1" ht="24" customHeight="1">
      <c r="A34" s="32" t="s">
        <v>116</v>
      </c>
      <c r="B34" s="16" t="s">
        <v>117</v>
      </c>
      <c r="C34" s="37">
        <v>98313</v>
      </c>
      <c r="D34" s="37">
        <v>69815</v>
      </c>
      <c r="E34" s="40">
        <v>28498</v>
      </c>
      <c r="F34" s="37"/>
      <c r="G34" s="37"/>
      <c r="H34" s="37"/>
      <c r="I34" s="37"/>
      <c r="J34" s="37"/>
      <c r="K34" s="37"/>
      <c r="L34" s="43"/>
    </row>
    <row r="35" spans="1:12" s="5" customFormat="1" ht="24" customHeight="1">
      <c r="A35" s="22" t="s">
        <v>118</v>
      </c>
      <c r="B35" s="23" t="s">
        <v>119</v>
      </c>
      <c r="C35" s="24">
        <v>67989</v>
      </c>
      <c r="D35" s="24">
        <v>50111</v>
      </c>
      <c r="E35" s="38">
        <v>17878</v>
      </c>
      <c r="F35" s="37"/>
      <c r="G35" s="37"/>
      <c r="H35" s="37"/>
      <c r="I35" s="37"/>
      <c r="J35" s="37"/>
      <c r="K35" s="37"/>
      <c r="L35" s="43"/>
    </row>
    <row r="36" spans="1:12" s="5" customFormat="1" ht="24" customHeight="1">
      <c r="A36" s="22" t="s">
        <v>120</v>
      </c>
      <c r="B36" s="23" t="s">
        <v>121</v>
      </c>
      <c r="C36" s="24">
        <v>30324</v>
      </c>
      <c r="D36" s="24">
        <v>19704</v>
      </c>
      <c r="E36" s="38">
        <v>10620</v>
      </c>
      <c r="F36" s="37"/>
      <c r="G36" s="37"/>
      <c r="H36" s="37"/>
      <c r="I36" s="37"/>
      <c r="J36" s="37"/>
      <c r="K36" s="37"/>
      <c r="L36" s="43"/>
    </row>
  </sheetData>
  <sheetProtection/>
  <mergeCells count="13">
    <mergeCell ref="A1:K1"/>
    <mergeCell ref="A2:D2"/>
    <mergeCell ref="A3:B3"/>
    <mergeCell ref="A6:B6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19652777777777777" right="0.19652777777777777" top="0.9840277777777777" bottom="0.7875" header="0" footer="0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闫丽</cp:lastModifiedBy>
  <dcterms:created xsi:type="dcterms:W3CDTF">2019-01-07T02:49:44Z</dcterms:created>
  <dcterms:modified xsi:type="dcterms:W3CDTF">2021-07-09T08:50:06Z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DAA52C0BB17B42E6AF1C5B92C7A4DAD3</vt:lpwstr>
  </property>
</Properties>
</file>