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500" tabRatio="1000" firstSheet="8" activeTab="11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>
    <definedName name="_xlnm.Print_Area" localSheetId="7">'7.1-一般公共预算基本支出情况表（按经济分类）'!$A$1:$C$29</definedName>
    <definedName name="_xlnm.Print_Area" localSheetId="8">'7.2-一般公共预算政府经济分类支出表'!$A$1:$C$17</definedName>
    <definedName name="_xlnm.Print_Area" localSheetId="6">'7基本支出来源明细表'!$A$1:$H$16</definedName>
  </definedNames>
  <calcPr fullCalcOnLoad="1"/>
</workbook>
</file>

<file path=xl/sharedStrings.xml><?xml version="1.0" encoding="utf-8"?>
<sst xmlns="http://schemas.openxmlformats.org/spreadsheetml/2006/main" count="751" uniqueCount="362">
  <si>
    <t>预算01表</t>
  </si>
  <si>
    <t>公开部门：大武口区住房和城乡建设交通局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</si>
  <si>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</si>
  <si>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</si>
  <si>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</si>
  <si>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</si>
  <si>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</si>
  <si>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</si>
  <si>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</si>
  <si>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</si>
  <si>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</si>
  <si>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</si>
  <si>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</si>
  <si>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</si>
  <si>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</si>
  <si>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</si>
  <si>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</si>
  <si>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</si>
  <si>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</si>
  <si>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</si>
  <si>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</si>
  <si>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</si>
  <si>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</si>
  <si>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</si>
  <si>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</si>
  <si>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</si>
  <si>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</si>
  <si>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</si>
  <si>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</si>
  <si>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</si>
  <si>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</si>
  <si>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</si>
  <si>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</si>
  <si>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</si>
  <si>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</si>
  <si>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</si>
  <si>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</si>
  <si>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</si>
  <si>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</si>
  <si>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</si>
  <si>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</si>
  <si>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</si>
  <si>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</si>
  <si>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</si>
  <si>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</si>
  <si>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</si>
  <si>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</si>
  <si>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</si>
  <si>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</si>
  <si>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</si>
  <si>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</si>
  <si>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</si>
  <si>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</si>
  <si>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</si>
  <si>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</si>
  <si>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</si>
  <si>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</si>
  <si>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</si>
  <si>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</si>
  <si>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</si>
  <si>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</si>
  <si>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</si>
  <si>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大武口区住房和城乡建设交通局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</si>
  <si>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</si>
  <si>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</si>
  <si>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</si>
  <si>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</si>
  <si>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</si>
  <si>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</si>
  <si>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</si>
  <si>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</si>
  <si>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</si>
  <si>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</si>
  <si>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大武口区住房和城乡建设交通局（本级）</t>
  </si>
  <si>
    <t>机关事业单位基本养老保险缴费支出</t>
  </si>
  <si>
    <t>财政对工伤保险基金的补助</t>
  </si>
  <si>
    <t>财政对生育保险基金的补助</t>
  </si>
  <si>
    <t>行政单位医疗</t>
  </si>
  <si>
    <t>公务员医疗补助</t>
  </si>
  <si>
    <t>其他行政事业单位医疗支出</t>
  </si>
  <si>
    <t>行政运行</t>
  </si>
  <si>
    <t>住房公积金</t>
  </si>
  <si>
    <t>购房补贴</t>
  </si>
  <si>
    <t>大武口区住房保障中心</t>
  </si>
  <si>
    <t>其他就业补助支出</t>
  </si>
  <si>
    <t>财政对失业保险基金的补助</t>
  </si>
  <si>
    <t>事业单位医疗</t>
  </si>
  <si>
    <t>其他保障性安居工程支出</t>
  </si>
  <si>
    <t>其他城乡社区住宅支出</t>
  </si>
  <si>
    <t>预算04表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</si>
  <si>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</si>
  <si>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预算06表</t>
  </si>
  <si>
    <t>公开部门：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</si>
  <si>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</si>
  <si>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</si>
  <si>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</si>
  <si>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</si>
  <si>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</si>
  <si>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</si>
  <si>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</si>
  <si>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</si>
  <si>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</si>
  <si>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</si>
  <si>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</si>
  <si>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</si>
  <si>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</si>
  <si>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</si>
  <si>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</si>
  <si>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</si>
  <si>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05</t>
  </si>
  <si>
    <t>27</t>
  </si>
  <si>
    <t>02</t>
  </si>
  <si>
    <t>03</t>
  </si>
  <si>
    <t>11</t>
  </si>
  <si>
    <t>01</t>
  </si>
  <si>
    <t>210</t>
  </si>
  <si>
    <t>99</t>
  </si>
  <si>
    <t>212</t>
  </si>
  <si>
    <t>221</t>
  </si>
  <si>
    <t>208</t>
  </si>
  <si>
    <t>07</t>
  </si>
  <si>
    <r>
      <t>预算</t>
    </r>
    <r>
      <rPr>
        <sz val="10"/>
        <color indexed="8"/>
        <rFont val="宋体"/>
        <family val="0"/>
      </rPr>
      <t>07表</t>
    </r>
  </si>
  <si>
    <t>支出来源</t>
  </si>
  <si>
    <t>财政拨款</t>
  </si>
  <si>
    <t>上年财政结转</t>
  </si>
  <si>
    <t>经费拨款</t>
  </si>
  <si>
    <t>纳入预算管理的非税收入</t>
  </si>
  <si>
    <t>**</t>
  </si>
  <si>
    <t xml:space="preserve">  大武口区住房和城乡建设交通局</t>
  </si>
  <si>
    <t>44-1</t>
  </si>
  <si>
    <t xml:space="preserve">    大武口区住房和城乡建设交通局（本级）</t>
  </si>
  <si>
    <t xml:space="preserve"> 208</t>
  </si>
  <si>
    <t xml:space="preserve">      社会保障和就业支出</t>
  </si>
  <si>
    <t>20805</t>
  </si>
  <si>
    <t xml:space="preserve">        行政事业单位离退休</t>
  </si>
  <si>
    <t>2080505</t>
  </si>
  <si>
    <t xml:space="preserve">          机关事业单位基本养老保险缴费支出</t>
  </si>
  <si>
    <t xml:space="preserve">              301</t>
  </si>
  <si>
    <t xml:space="preserve">            工资福利支出</t>
  </si>
  <si>
    <t xml:space="preserve">              机关事业单位养老保险</t>
  </si>
  <si>
    <t xml:space="preserve">                机关事业单位基本养老保险缴费</t>
  </si>
  <si>
    <t>2082702</t>
  </si>
  <si>
    <t xml:space="preserve">          财政对工伤保险基金的补助</t>
  </si>
  <si>
    <t>301</t>
  </si>
  <si>
    <t>30112</t>
  </si>
  <si>
    <t xml:space="preserve">                其他社会保障经费</t>
  </si>
  <si>
    <t>2082703</t>
  </si>
  <si>
    <t xml:space="preserve">          财政对生育保险基金的补助</t>
  </si>
  <si>
    <t>医疗卫生与计划生育支出</t>
  </si>
  <si>
    <t xml:space="preserve">        行政事业单位医疗</t>
  </si>
  <si>
    <t xml:space="preserve">          行政单位医疗</t>
  </si>
  <si>
    <t xml:space="preserve">            301</t>
  </si>
  <si>
    <t xml:space="preserve">              基本医疗保险</t>
  </si>
  <si>
    <t xml:space="preserve">                30110</t>
  </si>
  <si>
    <t xml:space="preserve">                城镇职工基本医疗保险缴费</t>
  </si>
  <si>
    <t xml:space="preserve">          公务员医疗补助</t>
  </si>
  <si>
    <t xml:space="preserve">              公务员医疗补助</t>
  </si>
  <si>
    <t xml:space="preserve">                30111</t>
  </si>
  <si>
    <t xml:space="preserve">                公务员医疗补助缴费</t>
  </si>
  <si>
    <t xml:space="preserve">          其他行政事业单位医疗支出</t>
  </si>
  <si>
    <t xml:space="preserve">               医疗费</t>
  </si>
  <si>
    <t>城乡社区支出</t>
  </si>
  <si>
    <t xml:space="preserve">        城乡社区管理事务</t>
  </si>
  <si>
    <t xml:space="preserve">          行政运行</t>
  </si>
  <si>
    <t xml:space="preserve">              基本工资（行政）</t>
  </si>
  <si>
    <t xml:space="preserve">                30101</t>
  </si>
  <si>
    <t xml:space="preserve">                基本工资</t>
  </si>
  <si>
    <t xml:space="preserve">              生活性补贴（行政）</t>
  </si>
  <si>
    <t xml:space="preserve">                30102</t>
  </si>
  <si>
    <t xml:space="preserve">                津贴补贴</t>
  </si>
  <si>
    <t xml:space="preserve">              工作性津贴（行政）</t>
  </si>
  <si>
    <t xml:space="preserve">                奖金</t>
  </si>
  <si>
    <t xml:space="preserve">              年终一次性奖金</t>
  </si>
  <si>
    <t xml:space="preserve">              个人取暖费(行政)</t>
  </si>
  <si>
    <t xml:space="preserve">              政府效能奖</t>
  </si>
  <si>
    <t xml:space="preserve">            商品和服务支出</t>
  </si>
  <si>
    <t xml:space="preserve">                办公费</t>
  </si>
  <si>
    <t xml:space="preserve">                印刷费</t>
  </si>
  <si>
    <t xml:space="preserve">                手续费</t>
  </si>
  <si>
    <t xml:space="preserve">                邮电费</t>
  </si>
  <si>
    <t xml:space="preserve">                差旅费</t>
  </si>
  <si>
    <t xml:space="preserve">                公务接待费</t>
  </si>
  <si>
    <t xml:space="preserve">                其他交通费用</t>
  </si>
  <si>
    <t xml:space="preserve">                其他商品和服务支出</t>
  </si>
  <si>
    <t xml:space="preserve">                工会经费</t>
  </si>
  <si>
    <t>30239</t>
  </si>
  <si>
    <t xml:space="preserve">            对个人和家庭的补助</t>
  </si>
  <si>
    <t>30399</t>
  </si>
  <si>
    <t xml:space="preserve">                其他对个人和家庭的补助</t>
  </si>
  <si>
    <t xml:space="preserve">      住房保障支出</t>
  </si>
  <si>
    <t xml:space="preserve">        住房改革支出</t>
  </si>
  <si>
    <t xml:space="preserve">          住房公积金</t>
  </si>
  <si>
    <t xml:space="preserve">              住房公积金</t>
  </si>
  <si>
    <t xml:space="preserve">                30113</t>
  </si>
  <si>
    <t xml:space="preserve">                住房公积金</t>
  </si>
  <si>
    <t xml:space="preserve">          购房补贴</t>
  </si>
  <si>
    <t xml:space="preserve">              住房补贴</t>
  </si>
  <si>
    <t>44-2</t>
  </si>
  <si>
    <t xml:space="preserve">  工资福利支出</t>
  </si>
  <si>
    <t xml:space="preserve">    机关事业单位基本养老保险缴费</t>
  </si>
  <si>
    <t xml:space="preserve">    其他社会保障缴费</t>
  </si>
  <si>
    <t xml:space="preserve">    其他工资福利支出</t>
  </si>
  <si>
    <t xml:space="preserve">    城镇职工基本医疗保险缴费</t>
  </si>
  <si>
    <t xml:space="preserve">    医疗费</t>
  </si>
  <si>
    <t xml:space="preserve">    基本工资</t>
  </si>
  <si>
    <t xml:space="preserve">    津贴补贴</t>
  </si>
  <si>
    <t xml:space="preserve">    绩效工资</t>
  </si>
  <si>
    <t xml:space="preserve">    奖金</t>
  </si>
  <si>
    <t xml:space="preserve">  商品和服务支出</t>
  </si>
  <si>
    <t xml:space="preserve">    办公费</t>
  </si>
  <si>
    <t xml:space="preserve">    印刷费</t>
  </si>
  <si>
    <t xml:space="preserve">    手续费</t>
  </si>
  <si>
    <t xml:space="preserve">    邮电费</t>
  </si>
  <si>
    <t xml:space="preserve">    差旅费</t>
  </si>
  <si>
    <t xml:space="preserve">    维修（护）费</t>
  </si>
  <si>
    <t xml:space="preserve">    租赁费</t>
  </si>
  <si>
    <t xml:space="preserve">    公务接待费</t>
  </si>
  <si>
    <t xml:space="preserve">    其他交通费用</t>
  </si>
  <si>
    <t xml:space="preserve">    其他商品和服务支出</t>
  </si>
  <si>
    <t xml:space="preserve">    公务用车运行维护费</t>
  </si>
  <si>
    <t xml:space="preserve">    工会经费</t>
  </si>
  <si>
    <t xml:space="preserve">  对个人和家庭的补助</t>
  </si>
  <si>
    <t xml:space="preserve">    其他对个人和家庭的补助</t>
  </si>
  <si>
    <t xml:space="preserve">    住房公积金</t>
  </si>
  <si>
    <t>预算07-1表</t>
  </si>
  <si>
    <t xml:space="preserve">         单位：元</t>
  </si>
  <si>
    <t>经济科目编码</t>
  </si>
  <si>
    <t>经济科目名称</t>
  </si>
  <si>
    <t>金额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</si>
  <si>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</si>
  <si>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</si>
  <si>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</si>
  <si>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</si>
  <si>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</si>
  <si>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</si>
  <si>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</si>
  <si>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</si>
  <si>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</si>
  <si>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</si>
  <si>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</si>
  <si>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</si>
  <si>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</si>
  <si>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</si>
  <si>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</si>
  <si>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</si>
  <si>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</si>
  <si>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</si>
  <si>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</si>
  <si>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</si>
  <si>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</si>
  <si>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</si>
  <si>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</si>
  <si>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</si>
  <si>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</si>
  <si>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</si>
  <si>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</si>
  <si>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</si>
  <si>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</si>
  <si>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</si>
  <si>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</si>
  <si>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</si>
  <si>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</si>
  <si>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</si>
  <si>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</si>
  <si>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30228</t>
  </si>
  <si>
    <t xml:space="preserve">  工会经费</t>
  </si>
  <si>
    <t>303</t>
  </si>
  <si>
    <t>对个人和家庭的补助</t>
  </si>
  <si>
    <t xml:space="preserve">  30399</t>
  </si>
  <si>
    <t xml:space="preserve">  其他对个人和家庭的补助</t>
  </si>
  <si>
    <t xml:space="preserve">  30107</t>
  </si>
  <si>
    <t xml:space="preserve">  绩效工资</t>
  </si>
  <si>
    <t xml:space="preserve">  机关事业单位基本养老保险费</t>
  </si>
  <si>
    <t xml:space="preserve">  30199</t>
  </si>
  <si>
    <t xml:space="preserve">  其他工资福利支出</t>
  </si>
  <si>
    <t xml:space="preserve">  30213</t>
  </si>
  <si>
    <t xml:space="preserve">  维修（护)费</t>
  </si>
  <si>
    <t xml:space="preserve">  30214</t>
  </si>
  <si>
    <t xml:space="preserve">  租赁费</t>
  </si>
  <si>
    <t xml:space="preserve">  30231</t>
  </si>
  <si>
    <t xml:space="preserve">  公务车运行维护费</t>
  </si>
  <si>
    <t>预算07-2表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</si>
  <si>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</si>
  <si>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</si>
  <si>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</si>
  <si>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</si>
  <si>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</si>
  <si>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</si>
  <si>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</si>
  <si>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</si>
  <si>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</si>
  <si>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</si>
  <si>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</si>
  <si>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</si>
  <si>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</si>
  <si>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</si>
  <si>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</si>
  <si>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</si>
  <si>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50206</t>
  </si>
  <si>
    <t xml:space="preserve">  50206-公务接待费</t>
  </si>
  <si>
    <t xml:space="preserve">  50299</t>
  </si>
  <si>
    <t xml:space="preserve">  50299-其他商品和服务支出</t>
  </si>
  <si>
    <t>509</t>
  </si>
  <si>
    <t>509-对个人和家庭的补助</t>
  </si>
  <si>
    <t xml:space="preserve">  50999</t>
  </si>
  <si>
    <t xml:space="preserve">  50999-其他对个人和家庭补助</t>
  </si>
  <si>
    <t>501工资福利支出</t>
  </si>
  <si>
    <t xml:space="preserve">  50501</t>
  </si>
  <si>
    <t xml:space="preserve">  50501- 工资福利支出</t>
  </si>
  <si>
    <t>502商品和服务支出</t>
  </si>
  <si>
    <t xml:space="preserve">  50502</t>
  </si>
  <si>
    <t xml:space="preserve">  50502-商品和服务支出</t>
  </si>
  <si>
    <t>509-其他对个人和家庭补助</t>
  </si>
  <si>
    <r>
      <rPr>
        <sz val="11"/>
        <color indexed="8"/>
        <rFont val="宋体"/>
        <family val="0"/>
      </rP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</si>
  <si>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</si>
  <si>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</si>
  <si>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</si>
  <si>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</si>
  <si>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</si>
  <si>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</si>
  <si>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</si>
  <si>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</si>
  <si>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</si>
  <si>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</si>
  <si>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</si>
  <si>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</si>
  <si>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>2018年房屋征收和住房补贴业务</t>
  </si>
  <si>
    <t>确保2018年房屋征收和住房补贴业务顺利开展</t>
  </si>
  <si>
    <t>是</t>
  </si>
  <si>
    <t>否</t>
  </si>
  <si>
    <r>
      <t>预算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</si>
  <si>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单位：</t>
  </si>
  <si>
    <t>元</t>
  </si>
  <si>
    <t>2017年预算数</t>
  </si>
  <si>
    <t>2017年执行数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</si>
  <si>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</si>
  <si>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</si>
  <si>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</si>
  <si>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</si>
  <si>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</si>
  <si>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</si>
  <si>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</si>
  <si>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功能能分类科目</t>
  </si>
  <si>
    <t>对企事业单位的补助</t>
  </si>
  <si>
    <t>债务福利支出</t>
  </si>
  <si>
    <t>其他资本性支出</t>
  </si>
  <si>
    <t>其他支出</t>
  </si>
  <si>
    <t>无</t>
  </si>
  <si>
    <t>备注：没有政府性基金拨款预算，也没有使用政府性基金安排支出，故本表无数据</t>
  </si>
  <si>
    <t>2018年部门一般公共预算基本支出明细表(汇总)</t>
  </si>
  <si>
    <t>2018年一般公共预算支出表(汇总)</t>
  </si>
  <si>
    <t>2018年部门预算收支总表(汇总)</t>
  </si>
  <si>
    <t>2018年部门预算收入总表(汇总)</t>
  </si>
  <si>
    <t>2018年预算部门支出总表(汇总)</t>
  </si>
  <si>
    <t>公开部门：大武口区住房和城乡建设交通局</t>
  </si>
  <si>
    <t>2018年财政拨款收支总表(汇总)</t>
  </si>
  <si>
    <t>2018年财政拨款支出总表(汇总)</t>
  </si>
  <si>
    <t>2018年部门一般公共预算基本支出表(经济分类汇总)</t>
  </si>
  <si>
    <t>2018年部门一般公共预算基本支出表（政府经济分类汇总）</t>
  </si>
  <si>
    <t>2018年部门一般公共预算“三公”经费支出情况表(汇总)</t>
  </si>
  <si>
    <t>2018年部门项目预算明细表(汇总)</t>
  </si>
  <si>
    <t>2018年部门政府性基金预算支出表(汇总)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</si>
</sst>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#,##0_ "/>
    <numFmt numFmtId="180" formatCode="#,##0_);[Red]\(#,##0\)"/>
    <numFmt numFmtId="181" formatCode="0;[Red]0"/>
    <numFmt numFmtId="182" formatCode="0.00;[Red]0.00"/>
    <numFmt numFmtId="183" formatCode="#,##0.00_);[Red]\(#,##0.00\)"/>
  </numFmts>
  <fonts count="47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方正小标宋_GBK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10"/>
      <name val="宋体"/>
      <family val="0"/>
    </font>
    <font>
      <sz val="20"/>
      <color indexed="8"/>
      <name val="方正小标宋_GBK"/>
      <family val="0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8" fillId="0" borderId="3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7" fillId="4" borderId="4" applyNumberFormat="0" applyAlignment="0" applyProtection="0"/>
    <xf numFmtId="0" fontId="43" fillId="13" borderId="5" applyNumberFormat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6" applyNumberFormat="0" applyFill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6" fillId="9" borderId="0" applyNumberFormat="0" applyBorder="0" applyAlignment="0" applyProtection="0"/>
    <xf numFmtId="0" fontId="42" fillId="4" borderId="7" applyNumberFormat="0" applyAlignment="0" applyProtection="0"/>
    <xf numFmtId="0" fontId="33" fillId="7" borderId="4" applyNumberFormat="0" applyAlignment="0" applyProtection="0"/>
    <xf numFmtId="0" fontId="35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7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179" fontId="5" fillId="0" borderId="10" xfId="0" applyNumberFormat="1" applyFont="1" applyBorder="1" applyAlignment="1">
      <alignment horizontal="right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>
      <alignment horizontal="right" vertical="center" shrinkToFit="1"/>
    </xf>
    <xf numFmtId="0" fontId="4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/>
      <protection/>
    </xf>
    <xf numFmtId="0" fontId="5" fillId="0" borderId="9" xfId="0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3" fontId="5" fillId="0" borderId="9" xfId="0" applyNumberFormat="1" applyFont="1" applyFill="1" applyBorder="1" applyAlignment="1" applyProtection="1">
      <alignment horizontal="center" vertical="center"/>
      <protection/>
    </xf>
    <xf numFmtId="3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10" fillId="0" borderId="0" xfId="40" applyFont="1" applyBorder="1" applyAlignment="1" applyProtection="1">
      <alignment/>
      <protection/>
    </xf>
    <xf numFmtId="0" fontId="11" fillId="0" borderId="0" xfId="40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8" fillId="4" borderId="12" xfId="40" applyNumberFormat="1" applyFont="1" applyFill="1" applyBorder="1" applyAlignment="1" applyProtection="1">
      <alignment horizontal="center" vertical="center" wrapText="1"/>
      <protection/>
    </xf>
    <xf numFmtId="0" fontId="8" fillId="4" borderId="13" xfId="40" applyFont="1" applyFill="1" applyBorder="1" applyAlignment="1" applyProtection="1">
      <alignment horizontal="center" vertical="center"/>
      <protection/>
    </xf>
    <xf numFmtId="49" fontId="8" fillId="4" borderId="13" xfId="4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81" fontId="13" fillId="0" borderId="12" xfId="0" applyNumberFormat="1" applyFont="1" applyFill="1" applyBorder="1" applyAlignment="1" applyProtection="1">
      <alignment horizontal="center" vertical="center" wrapText="1"/>
      <protection/>
    </xf>
    <xf numFmtId="181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182" fontId="13" fillId="0" borderId="12" xfId="0" applyNumberFormat="1" applyFont="1" applyFill="1" applyBorder="1" applyAlignment="1" applyProtection="1">
      <alignment horizontal="right" vertical="center" wrapText="1"/>
      <protection/>
    </xf>
    <xf numFmtId="182" fontId="13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4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81" fontId="13" fillId="0" borderId="14" xfId="0" applyNumberFormat="1" applyFont="1" applyFill="1" applyBorder="1" applyAlignment="1" applyProtection="1">
      <alignment horizontal="center" vertical="center"/>
      <protection/>
    </xf>
    <xf numFmtId="182" fontId="13" fillId="0" borderId="12" xfId="0" applyNumberFormat="1" applyFont="1" applyFill="1" applyBorder="1" applyAlignment="1" applyProtection="1">
      <alignment horizontal="center" vertical="center"/>
      <protection/>
    </xf>
    <xf numFmtId="182" fontId="13" fillId="0" borderId="12" xfId="0" applyNumberFormat="1" applyFont="1" applyFill="1" applyBorder="1" applyAlignment="1" applyProtection="1">
      <alignment vertical="center" wrapText="1"/>
      <protection/>
    </xf>
    <xf numFmtId="182" fontId="13" fillId="0" borderId="12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 horizontal="center" vertical="center"/>
      <protection/>
    </xf>
    <xf numFmtId="4" fontId="13" fillId="0" borderId="12" xfId="0" applyNumberFormat="1" applyFont="1" applyBorder="1" applyAlignment="1" applyProtection="1">
      <alignment horizontal="center" vertical="center"/>
      <protection/>
    </xf>
    <xf numFmtId="0" fontId="15" fillId="5" borderId="12" xfId="0" applyFont="1" applyFill="1" applyBorder="1" applyAlignment="1" applyProtection="1">
      <alignment horizontal="left" vertical="center"/>
      <protection/>
    </xf>
    <xf numFmtId="1" fontId="16" fillId="5" borderId="12" xfId="0" applyNumberFormat="1" applyFont="1" applyFill="1" applyBorder="1" applyAlignment="1" applyProtection="1">
      <alignment horizontal="left" vertical="center"/>
      <protection/>
    </xf>
    <xf numFmtId="4" fontId="15" fillId="5" borderId="12" xfId="0" applyNumberFormat="1" applyFont="1" applyFill="1" applyBorder="1" applyAlignment="1" applyProtection="1">
      <alignment horizontal="right" vertical="center"/>
      <protection/>
    </xf>
    <xf numFmtId="0" fontId="10" fillId="5" borderId="0" xfId="0" applyFont="1" applyFill="1" applyBorder="1" applyAlignment="1" applyProtection="1">
      <alignment/>
      <protection/>
    </xf>
    <xf numFmtId="0" fontId="17" fillId="0" borderId="12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 vertical="center"/>
      <protection/>
    </xf>
    <xf numFmtId="183" fontId="16" fillId="0" borderId="12" xfId="0" applyNumberFormat="1" applyFont="1" applyFill="1" applyBorder="1" applyAlignment="1" applyProtection="1">
      <alignment horizontal="right" vertical="center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183" fontId="13" fillId="0" borderId="12" xfId="0" applyNumberFormat="1" applyFont="1" applyFill="1" applyBorder="1" applyAlignment="1" applyProtection="1">
      <alignment horizontal="right" vertical="center"/>
      <protection/>
    </xf>
    <xf numFmtId="0" fontId="12" fillId="5" borderId="12" xfId="0" applyFont="1" applyFill="1" applyBorder="1" applyAlignment="1" applyProtection="1">
      <alignment horizontal="left" vertical="center"/>
      <protection/>
    </xf>
    <xf numFmtId="0" fontId="16" fillId="5" borderId="12" xfId="0" applyFont="1" applyFill="1" applyBorder="1" applyAlignment="1" applyProtection="1">
      <alignment horizontal="left" vertical="center"/>
      <protection/>
    </xf>
    <xf numFmtId="179" fontId="15" fillId="5" borderId="12" xfId="0" applyNumberFormat="1" applyFont="1" applyFill="1" applyBorder="1" applyAlignment="1" applyProtection="1">
      <alignment horizontal="righ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179" fontId="16" fillId="0" borderId="12" xfId="0" applyNumberFormat="1" applyFont="1" applyFill="1" applyBorder="1" applyAlignment="1" applyProtection="1">
      <alignment horizontal="right" vertical="center"/>
      <protection/>
    </xf>
    <xf numFmtId="49" fontId="10" fillId="0" borderId="12" xfId="0" applyNumberFormat="1" applyFont="1" applyBorder="1" applyAlignment="1" applyProtection="1">
      <alignment horizontal="left" vertical="center"/>
      <protection/>
    </xf>
    <xf numFmtId="179" fontId="13" fillId="0" borderId="12" xfId="0" applyNumberFormat="1" applyFont="1" applyFill="1" applyBorder="1" applyAlignment="1" applyProtection="1">
      <alignment horizontal="right" vertical="center"/>
      <protection/>
    </xf>
    <xf numFmtId="49" fontId="12" fillId="0" borderId="12" xfId="0" applyNumberFormat="1" applyFont="1" applyBorder="1" applyAlignment="1" applyProtection="1">
      <alignment horizontal="left" vertical="center"/>
      <protection/>
    </xf>
    <xf numFmtId="179" fontId="15" fillId="0" borderId="12" xfId="0" applyNumberFormat="1" applyFont="1" applyFill="1" applyBorder="1" applyAlignment="1" applyProtection="1">
      <alignment horizontal="right" vertical="center"/>
      <protection/>
    </xf>
    <xf numFmtId="179" fontId="9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/>
    </xf>
    <xf numFmtId="0" fontId="0" fillId="0" borderId="0" xfId="0" applyNumberFormat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20" fillId="5" borderId="12" xfId="0" applyFont="1" applyFill="1" applyBorder="1" applyAlignment="1" applyProtection="1">
      <alignment horizontal="left" vertical="center"/>
      <protection/>
    </xf>
    <xf numFmtId="1" fontId="20" fillId="5" borderId="12" xfId="0" applyNumberFormat="1" applyFont="1" applyFill="1" applyBorder="1" applyAlignment="1" applyProtection="1">
      <alignment horizontal="left" vertical="center"/>
      <protection/>
    </xf>
    <xf numFmtId="183" fontId="8" fillId="5" borderId="16" xfId="0" applyNumberFormat="1" applyFont="1" applyFill="1" applyBorder="1" applyAlignment="1" applyProtection="1">
      <alignment horizontal="right" vertical="center"/>
      <protection/>
    </xf>
    <xf numFmtId="0" fontId="0" fillId="5" borderId="0" xfId="0" applyNumberFormat="1" applyFill="1" applyAlignment="1" applyProtection="1">
      <alignment/>
      <protection/>
    </xf>
    <xf numFmtId="183" fontId="8" fillId="5" borderId="9" xfId="45" applyNumberFormat="1" applyFont="1" applyFill="1" applyBorder="1">
      <alignment/>
      <protection/>
    </xf>
    <xf numFmtId="0" fontId="20" fillId="0" borderId="12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vertical="center"/>
      <protection/>
    </xf>
    <xf numFmtId="183" fontId="8" fillId="0" borderId="9" xfId="45" applyNumberFormat="1" applyFont="1" applyBorder="1">
      <alignment/>
      <protection/>
    </xf>
    <xf numFmtId="0" fontId="21" fillId="0" borderId="12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vertical="center"/>
      <protection/>
    </xf>
    <xf numFmtId="183" fontId="5" fillId="0" borderId="9" xfId="45" applyNumberFormat="1" applyFont="1" applyBorder="1">
      <alignment/>
      <protection/>
    </xf>
    <xf numFmtId="0" fontId="11" fillId="0" borderId="0" xfId="0" applyFont="1" applyAlignment="1" applyProtection="1">
      <alignment/>
      <protection/>
    </xf>
    <xf numFmtId="179" fontId="8" fillId="0" borderId="9" xfId="41" applyNumberFormat="1" applyFont="1" applyFill="1" applyBorder="1" applyAlignment="1" applyProtection="1">
      <alignment horizontal="right" vertical="center"/>
      <protection/>
    </xf>
    <xf numFmtId="49" fontId="5" fillId="0" borderId="12" xfId="41" applyNumberFormat="1" applyFont="1" applyFill="1" applyBorder="1" applyAlignment="1" applyProtection="1">
      <alignment vertical="center"/>
      <protection/>
    </xf>
    <xf numFmtId="1" fontId="5" fillId="0" borderId="12" xfId="41" applyNumberFormat="1" applyFont="1" applyFill="1" applyBorder="1" applyAlignment="1" applyProtection="1">
      <alignment horizontal="left" vertical="center" wrapText="1"/>
      <protection/>
    </xf>
    <xf numFmtId="179" fontId="5" fillId="0" borderId="14" xfId="41" applyNumberFormat="1" applyFont="1" applyFill="1" applyBorder="1" applyAlignment="1" applyProtection="1">
      <alignment horizontal="right" vertical="center"/>
      <protection/>
    </xf>
    <xf numFmtId="179" fontId="5" fillId="0" borderId="12" xfId="41" applyNumberFormat="1" applyFont="1" applyFill="1" applyBorder="1" applyAlignment="1" applyProtection="1">
      <alignment horizontal="right" vertical="center"/>
      <protection/>
    </xf>
    <xf numFmtId="0" fontId="20" fillId="0" borderId="12" xfId="0" applyFont="1" applyFill="1" applyBorder="1" applyAlignment="1" applyProtection="1">
      <alignment vertical="center"/>
      <protection/>
    </xf>
    <xf numFmtId="179" fontId="8" fillId="0" borderId="12" xfId="41" applyNumberFormat="1" applyFont="1" applyFill="1" applyBorder="1" applyAlignment="1" applyProtection="1">
      <alignment horizontal="right" vertical="center"/>
      <protection/>
    </xf>
    <xf numFmtId="0" fontId="20" fillId="5" borderId="12" xfId="0" applyFont="1" applyFill="1" applyBorder="1" applyAlignment="1" applyProtection="1">
      <alignment horizontal="center" vertical="center"/>
      <protection/>
    </xf>
    <xf numFmtId="4" fontId="20" fillId="5" borderId="12" xfId="0" applyNumberFormat="1" applyFont="1" applyFill="1" applyBorder="1" applyAlignment="1" applyProtection="1">
      <alignment horizontal="right" vertical="center"/>
      <protection/>
    </xf>
    <xf numFmtId="49" fontId="8" fillId="0" borderId="9" xfId="0" applyNumberFormat="1" applyFont="1" applyFill="1" applyBorder="1" applyAlignment="1" applyProtection="1">
      <alignment horizontal="left" vertical="center" shrinkToFit="1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9" xfId="0" applyNumberFormat="1" applyFont="1" applyFill="1" applyBorder="1" applyAlignment="1" applyProtection="1">
      <alignment horizontal="left" vertical="center" shrinkToFit="1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9" xfId="0" applyNumberFormat="1" applyFont="1" applyFill="1" applyBorder="1" applyAlignment="1">
      <alignment horizontal="left" vertical="center" shrinkToFit="1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13" xfId="4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8" fillId="0" borderId="9" xfId="0" applyNumberFormat="1" applyFont="1" applyBorder="1" applyAlignment="1">
      <alignment horizontal="left" vertical="center"/>
    </xf>
    <xf numFmtId="0" fontId="8" fillId="0" borderId="9" xfId="0" applyFont="1" applyFill="1" applyBorder="1" applyAlignment="1" applyProtection="1">
      <alignment horizontal="left" vertical="center"/>
      <protection/>
    </xf>
    <xf numFmtId="4" fontId="8" fillId="0" borderId="9" xfId="0" applyNumberFormat="1" applyFont="1" applyFill="1" applyBorder="1" applyAlignment="1" applyProtection="1">
      <alignment horizontal="right" vertical="center" wrapText="1"/>
      <protection/>
    </xf>
    <xf numFmtId="49" fontId="21" fillId="0" borderId="12" xfId="0" applyNumberFormat="1" applyFont="1" applyFill="1" applyBorder="1" applyAlignment="1" applyProtection="1">
      <alignment horizontal="left" vertical="center"/>
      <protection/>
    </xf>
    <xf numFmtId="4" fontId="21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/>
    </xf>
    <xf numFmtId="0" fontId="22" fillId="0" borderId="0" xfId="40" applyFont="1">
      <alignment/>
      <protection/>
    </xf>
    <xf numFmtId="180" fontId="10" fillId="0" borderId="0" xfId="40" applyNumberFormat="1" applyFont="1" applyBorder="1" applyAlignment="1" applyProtection="1">
      <alignment/>
      <protection/>
    </xf>
    <xf numFmtId="180" fontId="0" fillId="0" borderId="0" xfId="0" applyNumberFormat="1" applyFill="1" applyAlignment="1" applyProtection="1">
      <alignment/>
      <protection/>
    </xf>
    <xf numFmtId="0" fontId="5" fillId="0" borderId="12" xfId="40" applyFont="1" applyBorder="1" applyAlignment="1" applyProtection="1">
      <alignment horizontal="center" vertical="center" wrapText="1"/>
      <protection/>
    </xf>
    <xf numFmtId="180" fontId="5" fillId="0" borderId="12" xfId="40" applyNumberFormat="1" applyFont="1" applyBorder="1" applyAlignment="1" applyProtection="1">
      <alignment horizontal="center" vertical="center" wrapText="1"/>
      <protection/>
    </xf>
    <xf numFmtId="0" fontId="10" fillId="0" borderId="13" xfId="40" applyFont="1" applyBorder="1" applyAlignment="1" applyProtection="1">
      <alignment horizontal="center" vertical="center"/>
      <protection/>
    </xf>
    <xf numFmtId="1" fontId="8" fillId="0" borderId="13" xfId="40" applyNumberFormat="1" applyFont="1" applyBorder="1" applyAlignment="1" applyProtection="1">
      <alignment horizontal="center" vertical="center" wrapText="1"/>
      <protection/>
    </xf>
    <xf numFmtId="180" fontId="5" fillId="0" borderId="13" xfId="40" applyNumberFormat="1" applyFont="1" applyBorder="1" applyAlignment="1" applyProtection="1">
      <alignment horizontal="center" vertical="center"/>
      <protection/>
    </xf>
    <xf numFmtId="0" fontId="5" fillId="0" borderId="13" xfId="40" applyFont="1" applyBorder="1" applyAlignment="1" applyProtection="1">
      <alignment horizontal="center" vertical="center"/>
      <protection/>
    </xf>
    <xf numFmtId="0" fontId="10" fillId="19" borderId="12" xfId="0" applyFont="1" applyFill="1" applyBorder="1" applyAlignment="1" applyProtection="1">
      <alignment horizontal="left" vertical="center"/>
      <protection/>
    </xf>
    <xf numFmtId="1" fontId="5" fillId="19" borderId="12" xfId="0" applyNumberFormat="1" applyFont="1" applyFill="1" applyBorder="1" applyAlignment="1" applyProtection="1">
      <alignment horizontal="left" vertical="center"/>
      <protection/>
    </xf>
    <xf numFmtId="180" fontId="8" fillId="19" borderId="12" xfId="0" applyNumberFormat="1" applyFont="1" applyFill="1" applyBorder="1" applyAlignment="1" applyProtection="1">
      <alignment horizontal="right" vertical="center"/>
      <protection/>
    </xf>
    <xf numFmtId="4" fontId="5" fillId="19" borderId="12" xfId="0" applyNumberFormat="1" applyFont="1" applyFill="1" applyBorder="1" applyAlignment="1" applyProtection="1">
      <alignment horizontal="right" vertical="center"/>
      <protection/>
    </xf>
    <xf numFmtId="49" fontId="23" fillId="19" borderId="12" xfId="0" applyNumberFormat="1" applyFont="1" applyFill="1" applyBorder="1" applyAlignment="1" applyProtection="1">
      <alignment horizontal="center" vertical="center"/>
      <protection/>
    </xf>
    <xf numFmtId="1" fontId="20" fillId="19" borderId="12" xfId="0" applyNumberFormat="1" applyFont="1" applyFill="1" applyBorder="1" applyAlignment="1" applyProtection="1">
      <alignment horizontal="left" vertical="center"/>
      <protection/>
    </xf>
    <xf numFmtId="180" fontId="20" fillId="19" borderId="12" xfId="0" applyNumberFormat="1" applyFont="1" applyFill="1" applyBorder="1" applyAlignment="1" applyProtection="1">
      <alignment horizontal="right" vertical="center"/>
      <protection/>
    </xf>
    <xf numFmtId="4" fontId="20" fillId="19" borderId="12" xfId="0" applyNumberFormat="1" applyFont="1" applyFill="1" applyBorder="1" applyAlignment="1" applyProtection="1">
      <alignment horizontal="right" vertical="center"/>
      <protection/>
    </xf>
    <xf numFmtId="4" fontId="21" fillId="19" borderId="12" xfId="0" applyNumberFormat="1" applyFont="1" applyFill="1" applyBorder="1" applyAlignment="1" applyProtection="1">
      <alignment horizontal="right" vertical="center"/>
      <protection/>
    </xf>
    <xf numFmtId="49" fontId="21" fillId="19" borderId="12" xfId="41" applyNumberFormat="1" applyFont="1" applyFill="1" applyBorder="1" applyAlignment="1" applyProtection="1">
      <alignment horizontal="center" vertical="center"/>
      <protection/>
    </xf>
    <xf numFmtId="49" fontId="23" fillId="13" borderId="12" xfId="0" applyNumberFormat="1" applyFont="1" applyFill="1" applyBorder="1" applyAlignment="1" applyProtection="1">
      <alignment horizontal="left" vertical="center"/>
      <protection/>
    </xf>
    <xf numFmtId="1" fontId="21" fillId="13" borderId="12" xfId="0" applyNumberFormat="1" applyFont="1" applyFill="1" applyBorder="1" applyAlignment="1" applyProtection="1">
      <alignment horizontal="left" vertical="center"/>
      <protection/>
    </xf>
    <xf numFmtId="180" fontId="21" fillId="13" borderId="12" xfId="0" applyNumberFormat="1" applyFont="1" applyFill="1" applyBorder="1" applyAlignment="1" applyProtection="1">
      <alignment horizontal="right" vertical="center"/>
      <protection/>
    </xf>
    <xf numFmtId="180" fontId="21" fillId="13" borderId="12" xfId="41" applyNumberFormat="1" applyFont="1" applyFill="1" applyBorder="1" applyAlignment="1" applyProtection="1">
      <alignment horizontal="right" vertical="center"/>
      <protection/>
    </xf>
    <xf numFmtId="4" fontId="21" fillId="13" borderId="12" xfId="0" applyNumberFormat="1" applyFont="1" applyFill="1" applyBorder="1" applyAlignment="1" applyProtection="1">
      <alignment horizontal="right" vertical="center"/>
      <protection/>
    </xf>
    <xf numFmtId="49" fontId="23" fillId="8" borderId="12" xfId="0" applyNumberFormat="1" applyFont="1" applyFill="1" applyBorder="1" applyAlignment="1" applyProtection="1">
      <alignment horizontal="left" vertical="center"/>
      <protection/>
    </xf>
    <xf numFmtId="1" fontId="21" fillId="8" borderId="12" xfId="0" applyNumberFormat="1" applyFont="1" applyFill="1" applyBorder="1" applyAlignment="1" applyProtection="1">
      <alignment horizontal="left" vertical="center"/>
      <protection/>
    </xf>
    <xf numFmtId="180" fontId="21" fillId="8" borderId="12" xfId="0" applyNumberFormat="1" applyFont="1" applyFill="1" applyBorder="1" applyAlignment="1" applyProtection="1">
      <alignment horizontal="right" vertical="center"/>
      <protection/>
    </xf>
    <xf numFmtId="180" fontId="21" fillId="8" borderId="12" xfId="41" applyNumberFormat="1" applyFont="1" applyFill="1" applyBorder="1" applyAlignment="1" applyProtection="1">
      <alignment horizontal="right" vertical="center"/>
      <protection/>
    </xf>
    <xf numFmtId="4" fontId="21" fillId="8" borderId="12" xfId="0" applyNumberFormat="1" applyFont="1" applyFill="1" applyBorder="1" applyAlignment="1" applyProtection="1">
      <alignment horizontal="right" vertical="center"/>
      <protection/>
    </xf>
    <xf numFmtId="49" fontId="23" fillId="20" borderId="12" xfId="0" applyNumberFormat="1" applyFont="1" applyFill="1" applyBorder="1" applyAlignment="1" applyProtection="1">
      <alignment horizontal="left" vertical="center"/>
      <protection/>
    </xf>
    <xf numFmtId="1" fontId="21" fillId="20" borderId="12" xfId="0" applyNumberFormat="1" applyFont="1" applyFill="1" applyBorder="1" applyAlignment="1" applyProtection="1">
      <alignment horizontal="left" vertical="center"/>
      <protection/>
    </xf>
    <xf numFmtId="180" fontId="21" fillId="20" borderId="12" xfId="0" applyNumberFormat="1" applyFont="1" applyFill="1" applyBorder="1" applyAlignment="1" applyProtection="1">
      <alignment horizontal="right" vertical="center"/>
      <protection/>
    </xf>
    <xf numFmtId="180" fontId="21" fillId="20" borderId="12" xfId="41" applyNumberFormat="1" applyFont="1" applyFill="1" applyBorder="1" applyAlignment="1" applyProtection="1">
      <alignment horizontal="right" vertical="center"/>
      <protection/>
    </xf>
    <xf numFmtId="4" fontId="21" fillId="20" borderId="12" xfId="0" applyNumberFormat="1" applyFont="1" applyFill="1" applyBorder="1" applyAlignment="1" applyProtection="1">
      <alignment horizontal="right" vertical="center"/>
      <protection/>
    </xf>
    <xf numFmtId="49" fontId="23" fillId="0" borderId="12" xfId="0" applyNumberFormat="1" applyFont="1" applyFill="1" applyBorder="1" applyAlignment="1" applyProtection="1">
      <alignment horizontal="left" vertical="center"/>
      <protection/>
    </xf>
    <xf numFmtId="1" fontId="21" fillId="0" borderId="12" xfId="0" applyNumberFormat="1" applyFont="1" applyFill="1" applyBorder="1" applyAlignment="1" applyProtection="1">
      <alignment horizontal="left" vertical="center"/>
      <protection/>
    </xf>
    <xf numFmtId="180" fontId="21" fillId="0" borderId="12" xfId="0" applyNumberFormat="1" applyFont="1" applyFill="1" applyBorder="1" applyAlignment="1" applyProtection="1">
      <alignment horizontal="right" vertical="center"/>
      <protection/>
    </xf>
    <xf numFmtId="180" fontId="21" fillId="0" borderId="12" xfId="41" applyNumberFormat="1" applyFont="1" applyFill="1" applyBorder="1" applyAlignment="1" applyProtection="1">
      <alignment horizontal="right" vertical="center"/>
      <protection/>
    </xf>
    <xf numFmtId="49" fontId="23" fillId="0" borderId="12" xfId="0" applyNumberFormat="1" applyFont="1" applyFill="1" applyBorder="1" applyAlignment="1" applyProtection="1">
      <alignment horizontal="right" vertical="center"/>
      <protection/>
    </xf>
    <xf numFmtId="49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8" borderId="12" xfId="0" applyFont="1" applyFill="1" applyBorder="1" applyAlignment="1" applyProtection="1">
      <alignment horizontal="left" vertical="center"/>
      <protection/>
    </xf>
    <xf numFmtId="0" fontId="23" fillId="20" borderId="12" xfId="0" applyFont="1" applyFill="1" applyBorder="1" applyAlignment="1" applyProtection="1">
      <alignment horizontal="left" vertical="center"/>
      <protection/>
    </xf>
    <xf numFmtId="0" fontId="23" fillId="0" borderId="12" xfId="0" applyFont="1" applyFill="1" applyBorder="1" applyAlignment="1" applyProtection="1">
      <alignment horizontal="left" vertical="center"/>
      <protection/>
    </xf>
    <xf numFmtId="0" fontId="10" fillId="13" borderId="12" xfId="0" applyFont="1" applyFill="1" applyBorder="1" applyAlignment="1" applyProtection="1">
      <alignment horizontal="left" vertical="center"/>
      <protection/>
    </xf>
    <xf numFmtId="1" fontId="5" fillId="13" borderId="12" xfId="0" applyNumberFormat="1" applyFont="1" applyFill="1" applyBorder="1" applyAlignment="1" applyProtection="1">
      <alignment horizontal="left" vertical="center"/>
      <protection/>
    </xf>
    <xf numFmtId="180" fontId="5" fillId="13" borderId="12" xfId="0" applyNumberFormat="1" applyFont="1" applyFill="1" applyBorder="1" applyAlignment="1" applyProtection="1">
      <alignment horizontal="right" vertical="center"/>
      <protection/>
    </xf>
    <xf numFmtId="4" fontId="5" fillId="13" borderId="12" xfId="0" applyNumberFormat="1" applyFont="1" applyFill="1" applyBorder="1" applyAlignment="1" applyProtection="1">
      <alignment horizontal="right" vertical="center"/>
      <protection/>
    </xf>
    <xf numFmtId="0" fontId="10" fillId="8" borderId="12" xfId="0" applyFont="1" applyFill="1" applyBorder="1" applyAlignment="1" applyProtection="1">
      <alignment horizontal="left" vertical="center"/>
      <protection/>
    </xf>
    <xf numFmtId="1" fontId="5" fillId="8" borderId="12" xfId="0" applyNumberFormat="1" applyFont="1" applyFill="1" applyBorder="1" applyAlignment="1" applyProtection="1">
      <alignment horizontal="left" vertical="center"/>
      <protection/>
    </xf>
    <xf numFmtId="180" fontId="5" fillId="8" borderId="12" xfId="0" applyNumberFormat="1" applyFont="1" applyFill="1" applyBorder="1" applyAlignment="1" applyProtection="1">
      <alignment horizontal="right" vertical="center"/>
      <protection/>
    </xf>
    <xf numFmtId="4" fontId="5" fillId="8" borderId="12" xfId="0" applyNumberFormat="1" applyFont="1" applyFill="1" applyBorder="1" applyAlignment="1" applyProtection="1">
      <alignment horizontal="right" vertical="center"/>
      <protection/>
    </xf>
    <xf numFmtId="0" fontId="10" fillId="20" borderId="12" xfId="0" applyFont="1" applyFill="1" applyBorder="1" applyAlignment="1" applyProtection="1">
      <alignment horizontal="left" vertical="center"/>
      <protection/>
    </xf>
    <xf numFmtId="1" fontId="5" fillId="20" borderId="12" xfId="0" applyNumberFormat="1" applyFont="1" applyFill="1" applyBorder="1" applyAlignment="1" applyProtection="1">
      <alignment horizontal="left" vertical="center"/>
      <protection/>
    </xf>
    <xf numFmtId="180" fontId="5" fillId="20" borderId="12" xfId="0" applyNumberFormat="1" applyFont="1" applyFill="1" applyBorder="1" applyAlignment="1" applyProtection="1">
      <alignment horizontal="right" vertical="center"/>
      <protection/>
    </xf>
    <xf numFmtId="4" fontId="5" fillId="20" borderId="12" xfId="0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1" fontId="5" fillId="0" borderId="12" xfId="0" applyNumberFormat="1" applyFont="1" applyFill="1" applyBorder="1" applyAlignment="1" applyProtection="1">
      <alignment horizontal="left" vertical="center"/>
      <protection/>
    </xf>
    <xf numFmtId="180" fontId="5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49" fontId="5" fillId="0" borderId="12" xfId="41" applyNumberFormat="1" applyFont="1" applyFill="1" applyBorder="1" applyAlignment="1" applyProtection="1">
      <alignment horizontal="right" vertical="center"/>
      <protection/>
    </xf>
    <xf numFmtId="0" fontId="24" fillId="0" borderId="0" xfId="40" applyFont="1" applyBorder="1" applyAlignment="1" applyProtection="1">
      <alignment/>
      <protection/>
    </xf>
    <xf numFmtId="0" fontId="25" fillId="0" borderId="0" xfId="40" applyFont="1">
      <alignment/>
      <protection/>
    </xf>
    <xf numFmtId="0" fontId="23" fillId="13" borderId="12" xfId="0" applyFont="1" applyFill="1" applyBorder="1" applyAlignment="1" applyProtection="1">
      <alignment horizontal="left" vertical="center"/>
      <protection/>
    </xf>
    <xf numFmtId="49" fontId="8" fillId="8" borderId="12" xfId="41" applyNumberFormat="1" applyFont="1" applyFill="1" applyBorder="1" applyAlignment="1" applyProtection="1">
      <alignment horizontal="center" vertical="center"/>
      <protection/>
    </xf>
    <xf numFmtId="1" fontId="8" fillId="8" borderId="12" xfId="41" applyNumberFormat="1" applyFont="1" applyFill="1" applyBorder="1" applyAlignment="1" applyProtection="1">
      <alignment horizontal="left" vertical="center" wrapText="1"/>
      <protection/>
    </xf>
    <xf numFmtId="179" fontId="8" fillId="8" borderId="12" xfId="41" applyNumberFormat="1" applyFont="1" applyFill="1" applyBorder="1" applyAlignment="1" applyProtection="1">
      <alignment horizontal="right" vertical="center"/>
      <protection/>
    </xf>
    <xf numFmtId="179" fontId="5" fillId="8" borderId="12" xfId="41" applyNumberFormat="1" applyFont="1" applyFill="1" applyBorder="1" applyAlignment="1" applyProtection="1">
      <alignment horizontal="right" vertical="center"/>
      <protection/>
    </xf>
    <xf numFmtId="1" fontId="5" fillId="8" borderId="12" xfId="41" applyNumberFormat="1" applyFont="1" applyFill="1" applyBorder="1" applyAlignment="1" applyProtection="1">
      <alignment horizontal="left" vertical="center" wrapText="1"/>
      <protection/>
    </xf>
    <xf numFmtId="49" fontId="5" fillId="0" borderId="12" xfId="41" applyNumberFormat="1" applyFont="1" applyFill="1" applyBorder="1" applyAlignment="1" applyProtection="1">
      <alignment horizontal="left" vertical="center"/>
      <protection/>
    </xf>
    <xf numFmtId="49" fontId="5" fillId="0" borderId="12" xfId="41" applyNumberFormat="1" applyFont="1" applyFill="1" applyBorder="1" applyAlignment="1" applyProtection="1">
      <alignment horizontal="left" vertical="center" indent="1"/>
      <protection/>
    </xf>
    <xf numFmtId="49" fontId="5" fillId="0" borderId="12" xfId="41" applyNumberFormat="1" applyFont="1" applyFill="1" applyBorder="1" applyAlignment="1" applyProtection="1">
      <alignment horizontal="left" vertical="center" indent="2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4" fontId="0" fillId="0" borderId="9" xfId="45" applyNumberFormat="1" applyBorder="1">
      <alignment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6" fillId="0" borderId="16" xfId="40" applyFont="1" applyBorder="1" applyAlignment="1" applyProtection="1">
      <alignment horizontal="left" vertical="center"/>
      <protection/>
    </xf>
    <xf numFmtId="179" fontId="6" fillId="0" borderId="9" xfId="45" applyNumberFormat="1" applyFont="1" applyBorder="1" applyAlignment="1">
      <alignment vertical="center"/>
      <protection/>
    </xf>
    <xf numFmtId="179" fontId="6" fillId="0" borderId="9" xfId="45" applyNumberFormat="1" applyFont="1" applyBorder="1" applyAlignment="1">
      <alignment horizontal="right" vertical="center"/>
      <protection/>
    </xf>
    <xf numFmtId="49" fontId="2" fillId="0" borderId="9" xfId="0" applyNumberFormat="1" applyFont="1" applyBorder="1" applyAlignment="1">
      <alignment horizontal="center" vertical="center"/>
    </xf>
    <xf numFmtId="0" fontId="2" fillId="0" borderId="20" xfId="0" applyFont="1" applyFill="1" applyBorder="1" applyAlignment="1" applyProtection="1">
      <alignment vertical="center"/>
      <protection/>
    </xf>
    <xf numFmtId="179" fontId="2" fillId="0" borderId="9" xfId="45" applyNumberFormat="1" applyFont="1" applyBorder="1" applyAlignment="1">
      <alignment horizontal="right" vertical="center"/>
      <protection/>
    </xf>
    <xf numFmtId="0" fontId="2" fillId="0" borderId="9" xfId="0" applyFont="1" applyFill="1" applyBorder="1" applyAlignment="1" applyProtection="1">
      <alignment horizontal="center" vertical="center" shrinkToFit="1"/>
      <protection/>
    </xf>
    <xf numFmtId="49" fontId="2" fillId="0" borderId="9" xfId="0" applyNumberFormat="1" applyFont="1" applyFill="1" applyBorder="1" applyAlignment="1" applyProtection="1">
      <alignment horizontal="center" vertical="center" shrinkToFit="1"/>
      <protection/>
    </xf>
    <xf numFmtId="1" fontId="2" fillId="0" borderId="17" xfId="41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  <protection/>
    </xf>
    <xf numFmtId="179" fontId="6" fillId="0" borderId="18" xfId="0" applyNumberFormat="1" applyFont="1" applyFill="1" applyBorder="1" applyAlignment="1" applyProtection="1">
      <alignment vertical="center" shrinkToFit="1"/>
      <protection/>
    </xf>
    <xf numFmtId="49" fontId="2" fillId="0" borderId="12" xfId="41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179" fontId="2" fillId="0" borderId="12" xfId="0" applyNumberFormat="1" applyFont="1" applyFill="1" applyBorder="1" applyAlignment="1" applyProtection="1">
      <alignment vertical="center"/>
      <protection/>
    </xf>
    <xf numFmtId="0" fontId="10" fillId="0" borderId="22" xfId="40" applyFont="1" applyBorder="1" applyAlignment="1" applyProtection="1">
      <alignment horizontal="center" vertical="center"/>
      <protection/>
    </xf>
    <xf numFmtId="0" fontId="10" fillId="0" borderId="18" xfId="40" applyFont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179" fontId="2" fillId="0" borderId="15" xfId="0" applyNumberFormat="1" applyFont="1" applyFill="1" applyBorder="1" applyAlignment="1" applyProtection="1">
      <alignment vertical="center" wrapText="1"/>
      <protection/>
    </xf>
    <xf numFmtId="179" fontId="2" fillId="0" borderId="21" xfId="0" applyNumberFormat="1" applyFont="1" applyFill="1" applyBorder="1" applyAlignment="1">
      <alignment vertical="center"/>
    </xf>
    <xf numFmtId="0" fontId="2" fillId="0" borderId="9" xfId="0" applyFont="1" applyFill="1" applyBorder="1" applyAlignment="1" applyProtection="1">
      <alignment horizontal="left" vertical="center"/>
      <protection/>
    </xf>
    <xf numFmtId="179" fontId="2" fillId="0" borderId="9" xfId="0" applyNumberFormat="1" applyFont="1" applyFill="1" applyBorder="1" applyAlignment="1" applyProtection="1">
      <alignment vertical="center" wrapText="1"/>
      <protection/>
    </xf>
    <xf numFmtId="179" fontId="2" fillId="0" borderId="9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horizontal="right" vertical="center" shrinkToFit="1"/>
    </xf>
    <xf numFmtId="179" fontId="6" fillId="0" borderId="9" xfId="45" applyNumberFormat="1" applyFont="1" applyBorder="1">
      <alignment/>
      <protection/>
    </xf>
    <xf numFmtId="179" fontId="6" fillId="0" borderId="18" xfId="0" applyNumberFormat="1" applyFont="1" applyBorder="1" applyAlignment="1">
      <alignment horizontal="right" vertical="center" shrinkToFit="1"/>
    </xf>
    <xf numFmtId="179" fontId="2" fillId="0" borderId="9" xfId="45" applyNumberFormat="1" applyFont="1" applyBorder="1">
      <alignment/>
      <protection/>
    </xf>
    <xf numFmtId="179" fontId="2" fillId="0" borderId="23" xfId="0" applyNumberFormat="1" applyFont="1" applyBorder="1" applyAlignment="1">
      <alignment horizontal="center" vertical="center" shrinkToFit="1"/>
    </xf>
    <xf numFmtId="179" fontId="2" fillId="0" borderId="9" xfId="0" applyNumberFormat="1" applyFont="1" applyBorder="1" applyAlignment="1">
      <alignment horizontal="center" vertical="center" shrinkToFit="1"/>
    </xf>
    <xf numFmtId="179" fontId="2" fillId="0" borderId="23" xfId="0" applyNumberFormat="1" applyFont="1" applyBorder="1" applyAlignment="1">
      <alignment horizontal="center"/>
    </xf>
    <xf numFmtId="179" fontId="2" fillId="0" borderId="9" xfId="0" applyNumberFormat="1" applyFont="1" applyBorder="1" applyAlignment="1">
      <alignment horizontal="center"/>
    </xf>
    <xf numFmtId="179" fontId="2" fillId="0" borderId="24" xfId="0" applyNumberFormat="1" applyFont="1" applyFill="1" applyBorder="1" applyAlignment="1" applyProtection="1">
      <alignment horizontal="center" vertical="center" wrapText="1"/>
      <protection/>
    </xf>
    <xf numFmtId="179" fontId="2" fillId="0" borderId="21" xfId="0" applyNumberFormat="1" applyFont="1" applyBorder="1" applyAlignment="1">
      <alignment horizontal="center"/>
    </xf>
    <xf numFmtId="179" fontId="2" fillId="0" borderId="23" xfId="0" applyNumberFormat="1" applyFont="1" applyFill="1" applyBorder="1" applyAlignment="1" applyProtection="1">
      <alignment horizontal="center" vertical="center" wrapText="1"/>
      <protection/>
    </xf>
    <xf numFmtId="179" fontId="2" fillId="0" borderId="9" xfId="0" applyNumberFormat="1" applyFont="1" applyFill="1" applyBorder="1" applyAlignment="1">
      <alignment vertical="center" shrinkToFit="1"/>
    </xf>
    <xf numFmtId="179" fontId="2" fillId="0" borderId="9" xfId="0" applyNumberFormat="1" applyFont="1" applyFill="1" applyBorder="1" applyAlignment="1">
      <alignment vertical="center"/>
    </xf>
    <xf numFmtId="0" fontId="10" fillId="0" borderId="0" xfId="40" applyFont="1" applyAlignment="1" applyProtection="1">
      <alignment/>
      <protection/>
    </xf>
    <xf numFmtId="0" fontId="11" fillId="0" borderId="0" xfId="0" applyFont="1" applyFill="1" applyAlignment="1">
      <alignment/>
    </xf>
    <xf numFmtId="0" fontId="10" fillId="0" borderId="9" xfId="40" applyFont="1" applyBorder="1" applyAlignment="1" applyProtection="1">
      <alignment horizontal="center" vertical="center"/>
      <protection/>
    </xf>
    <xf numFmtId="0" fontId="10" fillId="0" borderId="13" xfId="40" applyFont="1" applyBorder="1" applyAlignment="1" applyProtection="1">
      <alignment vertical="center"/>
      <protection/>
    </xf>
    <xf numFmtId="0" fontId="10" fillId="0" borderId="10" xfId="40" applyFont="1" applyBorder="1" applyAlignment="1" applyProtection="1">
      <alignment horizontal="center" vertical="center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0" fontId="10" fillId="0" borderId="19" xfId="40" applyFont="1" applyBorder="1" applyAlignment="1" applyProtection="1">
      <alignment horizontal="center" vertical="center"/>
      <protection/>
    </xf>
    <xf numFmtId="0" fontId="10" fillId="0" borderId="25" xfId="40" applyFont="1" applyBorder="1" applyAlignment="1" applyProtection="1">
      <alignment horizontal="center" vertical="center"/>
      <protection/>
    </xf>
    <xf numFmtId="0" fontId="10" fillId="0" borderId="16" xfId="40" applyFont="1" applyBorder="1" applyAlignment="1" applyProtection="1">
      <alignment vertical="center"/>
      <protection/>
    </xf>
    <xf numFmtId="0" fontId="15" fillId="0" borderId="16" xfId="40" applyFont="1" applyBorder="1" applyAlignment="1" applyProtection="1">
      <alignment horizontal="left" vertical="center"/>
      <protection/>
    </xf>
    <xf numFmtId="179" fontId="15" fillId="0" borderId="12" xfId="41" applyNumberFormat="1" applyFont="1" applyFill="1" applyBorder="1" applyAlignment="1" applyProtection="1">
      <alignment horizontal="right" vertical="center"/>
      <protection/>
    </xf>
    <xf numFmtId="0" fontId="10" fillId="0" borderId="16" xfId="40" applyFont="1" applyBorder="1" applyAlignment="1" applyProtection="1">
      <alignment horizontal="center" vertical="center" wrapText="1"/>
      <protection/>
    </xf>
    <xf numFmtId="0" fontId="10" fillId="0" borderId="16" xfId="40" applyFont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right" vertical="center"/>
      <protection/>
    </xf>
    <xf numFmtId="0" fontId="27" fillId="0" borderId="17" xfId="0" applyFont="1" applyFill="1" applyBorder="1" applyAlignment="1" applyProtection="1">
      <alignment horizontal="right" vertical="center"/>
      <protection/>
    </xf>
    <xf numFmtId="0" fontId="27" fillId="0" borderId="9" xfId="0" applyFont="1" applyFill="1" applyBorder="1" applyAlignment="1" applyProtection="1">
      <alignment horizontal="right" vertical="center"/>
      <protection/>
    </xf>
    <xf numFmtId="49" fontId="13" fillId="0" borderId="12" xfId="41" applyNumberFormat="1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179" fontId="13" fillId="0" borderId="12" xfId="41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 applyProtection="1">
      <alignment horizontal="right" vertical="center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1" fontId="13" fillId="0" borderId="12" xfId="41" applyNumberFormat="1" applyFont="1" applyFill="1" applyBorder="1" applyAlignment="1" applyProtection="1">
      <alignment horizontal="left" vertical="center" wrapText="1"/>
      <protection/>
    </xf>
    <xf numFmtId="179" fontId="9" fillId="0" borderId="12" xfId="41" applyNumberFormat="1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horizontal="right" vertical="center"/>
      <protection/>
    </xf>
    <xf numFmtId="49" fontId="13" fillId="0" borderId="15" xfId="41" applyNumberFormat="1" applyFont="1" applyFill="1" applyBorder="1" applyAlignment="1" applyProtection="1">
      <alignment horizontal="center" vertical="center"/>
      <protection/>
    </xf>
    <xf numFmtId="1" fontId="13" fillId="0" borderId="15" xfId="41" applyNumberFormat="1" applyFont="1" applyFill="1" applyBorder="1" applyAlignment="1" applyProtection="1">
      <alignment horizontal="left" vertical="center" wrapText="1"/>
      <protection/>
    </xf>
    <xf numFmtId="179" fontId="13" fillId="0" borderId="15" xfId="41" applyNumberFormat="1" applyFont="1" applyFill="1" applyBorder="1" applyAlignment="1" applyProtection="1">
      <alignment horizontal="right" vertical="center"/>
      <protection/>
    </xf>
    <xf numFmtId="179" fontId="13" fillId="0" borderId="20" xfId="41" applyNumberFormat="1" applyFont="1" applyFill="1" applyBorder="1" applyAlignment="1" applyProtection="1">
      <alignment horizontal="right" vertical="center"/>
      <protection/>
    </xf>
    <xf numFmtId="0" fontId="13" fillId="0" borderId="21" xfId="0" applyFont="1" applyFill="1" applyBorder="1" applyAlignment="1" applyProtection="1">
      <alignment horizontal="right" vertical="center"/>
      <protection/>
    </xf>
    <xf numFmtId="0" fontId="2" fillId="0" borderId="21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/>
      <protection/>
    </xf>
    <xf numFmtId="0" fontId="15" fillId="0" borderId="9" xfId="0" applyFont="1" applyFill="1" applyBorder="1" applyAlignment="1" applyProtection="1">
      <alignment vertical="center"/>
      <protection/>
    </xf>
    <xf numFmtId="179" fontId="28" fillId="0" borderId="9" xfId="45" applyNumberFormat="1" applyFont="1" applyBorder="1" applyAlignment="1">
      <alignment vertical="center"/>
      <protection/>
    </xf>
    <xf numFmtId="0" fontId="0" fillId="0" borderId="9" xfId="0" applyFill="1" applyBorder="1" applyAlignment="1" applyProtection="1">
      <alignment/>
      <protection/>
    </xf>
    <xf numFmtId="0" fontId="13" fillId="0" borderId="9" xfId="40" applyFont="1" applyBorder="1" applyAlignment="1" applyProtection="1">
      <alignment horizontal="center" vertical="center"/>
      <protection/>
    </xf>
    <xf numFmtId="0" fontId="13" fillId="0" borderId="9" xfId="40" applyFont="1" applyBorder="1" applyAlignment="1" applyProtection="1">
      <alignment horizontal="left" vertical="center"/>
      <protection/>
    </xf>
    <xf numFmtId="179" fontId="0" fillId="0" borderId="9" xfId="45" applyNumberFormat="1" applyBorder="1">
      <alignment/>
      <protection/>
    </xf>
    <xf numFmtId="0" fontId="10" fillId="0" borderId="9" xfId="40" applyFont="1" applyBorder="1" applyAlignment="1" applyProtection="1">
      <alignment horizontal="center" vertical="center"/>
      <protection/>
    </xf>
    <xf numFmtId="0" fontId="10" fillId="0" borderId="27" xfId="40" applyFont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179" fontId="5" fillId="0" borderId="9" xfId="0" applyNumberFormat="1" applyFont="1" applyBorder="1" applyAlignment="1">
      <alignment horizontal="right" vertical="center" shrinkToFit="1"/>
    </xf>
    <xf numFmtId="179" fontId="8" fillId="0" borderId="9" xfId="0" applyNumberFormat="1" applyFont="1" applyFill="1" applyBorder="1" applyAlignment="1" applyProtection="1">
      <alignment horizontal="left" vertical="center" shrinkToFit="1"/>
      <protection/>
    </xf>
    <xf numFmtId="179" fontId="5" fillId="0" borderId="9" xfId="0" applyNumberFormat="1" applyFont="1" applyFill="1" applyBorder="1" applyAlignment="1" applyProtection="1">
      <alignment horizontal="left" vertical="center" shrinkToFit="1"/>
      <protection/>
    </xf>
    <xf numFmtId="179" fontId="13" fillId="0" borderId="9" xfId="0" applyNumberFormat="1" applyFont="1" applyFill="1" applyBorder="1" applyAlignment="1" applyProtection="1">
      <alignment horizontal="left" vertical="center" shrinkToFit="1"/>
      <protection/>
    </xf>
    <xf numFmtId="179" fontId="13" fillId="0" borderId="9" xfId="0" applyNumberFormat="1" applyFont="1" applyBorder="1" applyAlignment="1">
      <alignment horizontal="right" vertical="center" shrinkToFit="1"/>
    </xf>
    <xf numFmtId="179" fontId="13" fillId="0" borderId="9" xfId="0" applyNumberFormat="1" applyFont="1" applyFill="1" applyBorder="1" applyAlignment="1" applyProtection="1">
      <alignment horizontal="right" vertical="center" shrinkToFit="1"/>
      <protection/>
    </xf>
    <xf numFmtId="179" fontId="2" fillId="0" borderId="12" xfId="41" applyNumberFormat="1" applyFont="1" applyFill="1" applyBorder="1" applyAlignment="1" applyProtection="1">
      <alignment vertical="center"/>
      <protection/>
    </xf>
    <xf numFmtId="179" fontId="2" fillId="0" borderId="9" xfId="0" applyNumberFormat="1" applyFont="1" applyFill="1" applyBorder="1" applyAlignment="1" applyProtection="1">
      <alignment horizontal="right" vertical="center" shrinkToFit="1"/>
      <protection/>
    </xf>
    <xf numFmtId="179" fontId="2" fillId="0" borderId="9" xfId="0" applyNumberFormat="1" applyFont="1" applyFill="1" applyBorder="1" applyAlignment="1" applyProtection="1">
      <alignment horizontal="left" vertical="center" shrinkToFit="1"/>
      <protection/>
    </xf>
    <xf numFmtId="179" fontId="2" fillId="0" borderId="12" xfId="41" applyNumberFormat="1" applyFont="1" applyFill="1" applyBorder="1" applyAlignment="1" applyProtection="1">
      <alignment horizontal="right" vertical="center"/>
      <protection/>
    </xf>
    <xf numFmtId="179" fontId="8" fillId="0" borderId="9" xfId="0" applyNumberFormat="1" applyFont="1" applyFill="1" applyBorder="1" applyAlignment="1" applyProtection="1">
      <alignment horizontal="left" vertical="center"/>
      <protection/>
    </xf>
    <xf numFmtId="179" fontId="5" fillId="0" borderId="9" xfId="0" applyNumberFormat="1" applyFont="1" applyFill="1" applyBorder="1" applyAlignment="1" applyProtection="1">
      <alignment horizontal="left" vertical="center"/>
      <protection/>
    </xf>
    <xf numFmtId="179" fontId="8" fillId="0" borderId="9" xfId="0" applyNumberFormat="1" applyFont="1" applyFill="1" applyBorder="1" applyAlignment="1" applyProtection="1">
      <alignment vertical="center" shrinkToFit="1"/>
      <protection/>
    </xf>
    <xf numFmtId="179" fontId="5" fillId="0" borderId="9" xfId="0" applyNumberFormat="1" applyFont="1" applyFill="1" applyBorder="1" applyAlignment="1" applyProtection="1">
      <alignment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10" fillId="0" borderId="12" xfId="40" applyFont="1" applyBorder="1" applyAlignment="1" applyProtection="1">
      <alignment horizontal="center" vertical="center"/>
      <protection/>
    </xf>
    <xf numFmtId="0" fontId="10" fillId="0" borderId="18" xfId="40" applyFont="1" applyBorder="1" applyAlignment="1" applyProtection="1">
      <alignment horizontal="center" vertical="center"/>
      <protection/>
    </xf>
    <xf numFmtId="0" fontId="10" fillId="0" borderId="28" xfId="4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right" vertical="center"/>
      <protection/>
    </xf>
    <xf numFmtId="0" fontId="13" fillId="0" borderId="24" xfId="0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right" vertical="center"/>
      <protection/>
    </xf>
    <xf numFmtId="0" fontId="29" fillId="0" borderId="0" xfId="0" applyFont="1" applyFill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left" vertical="center" shrinkToFit="1"/>
    </xf>
    <xf numFmtId="0" fontId="13" fillId="0" borderId="9" xfId="0" applyFont="1" applyFill="1" applyBorder="1" applyAlignment="1" applyProtection="1">
      <alignment horizontal="right" vertical="center" shrinkToFit="1"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center"/>
      <protection/>
    </xf>
    <xf numFmtId="179" fontId="5" fillId="0" borderId="9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179" fontId="8" fillId="0" borderId="9" xfId="0" applyNumberFormat="1" applyFont="1" applyFill="1" applyBorder="1" applyAlignment="1" applyProtection="1">
      <alignment horizontal="center" vertical="center" shrinkToFit="1"/>
      <protection/>
    </xf>
    <xf numFmtId="0" fontId="5" fillId="0" borderId="33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35" xfId="0" applyFont="1" applyFill="1" applyBorder="1" applyAlignment="1" applyProtection="1">
      <alignment horizontal="center" vertical="center" shrinkToFit="1"/>
      <protection/>
    </xf>
    <xf numFmtId="0" fontId="5" fillId="0" borderId="36" xfId="0" applyFont="1" applyFill="1" applyBorder="1" applyAlignment="1" applyProtection="1">
      <alignment horizontal="center" vertical="center" shrinkToFit="1"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0" fontId="13" fillId="0" borderId="9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0" fillId="0" borderId="28" xfId="40" applyFont="1" applyBorder="1" applyAlignment="1" applyProtection="1">
      <alignment horizontal="center" vertical="center"/>
      <protection/>
    </xf>
    <xf numFmtId="0" fontId="10" fillId="0" borderId="37" xfId="40" applyFont="1" applyBorder="1" applyAlignment="1" applyProtection="1">
      <alignment horizontal="center" vertical="center"/>
      <protection/>
    </xf>
    <xf numFmtId="0" fontId="10" fillId="0" borderId="19" xfId="40" applyFont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38" xfId="0" applyFont="1" applyFill="1" applyBorder="1" applyAlignment="1" applyProtection="1">
      <alignment horizontal="center" vertical="center" shrinkToFit="1"/>
      <protection/>
    </xf>
    <xf numFmtId="0" fontId="5" fillId="0" borderId="39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34" xfId="0" applyFont="1" applyFill="1" applyBorder="1" applyAlignment="1" applyProtection="1">
      <alignment horizontal="center" vertical="center" wrapText="1" shrinkToFit="1"/>
      <protection/>
    </xf>
    <xf numFmtId="0" fontId="5" fillId="0" borderId="41" xfId="0" applyFont="1" applyFill="1" applyBorder="1" applyAlignment="1" applyProtection="1">
      <alignment horizontal="center" vertical="center" wrapText="1" shrinkToFit="1"/>
      <protection/>
    </xf>
    <xf numFmtId="0" fontId="5" fillId="0" borderId="42" xfId="0" applyFont="1" applyFill="1" applyBorder="1" applyAlignment="1" applyProtection="1">
      <alignment horizontal="center" vertical="center" wrapText="1" shrinkToFit="1"/>
      <protection/>
    </xf>
    <xf numFmtId="0" fontId="5" fillId="0" borderId="43" xfId="0" applyFont="1" applyFill="1" applyBorder="1" applyAlignment="1" applyProtection="1">
      <alignment horizontal="center" vertical="center" wrapText="1" shrinkToFit="1"/>
      <protection/>
    </xf>
    <xf numFmtId="0" fontId="5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44" xfId="0" applyFont="1" applyFill="1" applyBorder="1" applyAlignment="1" applyProtection="1">
      <alignment horizontal="center" vertical="center" wrapText="1" shrinkToFit="1"/>
      <protection/>
    </xf>
    <xf numFmtId="0" fontId="5" fillId="0" borderId="45" xfId="0" applyFont="1" applyFill="1" applyBorder="1" applyAlignment="1" applyProtection="1">
      <alignment horizontal="center" vertical="center" wrapText="1" shrinkToFit="1"/>
      <protection/>
    </xf>
    <xf numFmtId="0" fontId="5" fillId="0" borderId="46" xfId="0" applyFont="1" applyFill="1" applyBorder="1" applyAlignment="1" applyProtection="1">
      <alignment horizontal="center" vertical="center" wrapText="1" shrinkToFit="1"/>
      <protection/>
    </xf>
    <xf numFmtId="0" fontId="5" fillId="0" borderId="47" xfId="0" applyFont="1" applyFill="1" applyBorder="1" applyAlignment="1" applyProtection="1">
      <alignment horizontal="center" vertical="center" wrapText="1" shrinkToFit="1"/>
      <protection/>
    </xf>
    <xf numFmtId="0" fontId="5" fillId="0" borderId="48" xfId="0" applyFont="1" applyFill="1" applyBorder="1" applyAlignment="1" applyProtection="1">
      <alignment horizontal="center" vertical="center" wrapText="1" shrinkToFit="1"/>
      <protection/>
    </xf>
    <xf numFmtId="0" fontId="5" fillId="0" borderId="49" xfId="0" applyFont="1" applyFill="1" applyBorder="1" applyAlignment="1" applyProtection="1">
      <alignment horizontal="center" vertical="center" wrapText="1" shrinkToFit="1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left"/>
      <protection/>
    </xf>
    <xf numFmtId="0" fontId="5" fillId="0" borderId="27" xfId="40" applyFont="1" applyBorder="1" applyAlignment="1" applyProtection="1">
      <alignment horizontal="center" vertical="center" wrapText="1"/>
      <protection/>
    </xf>
    <xf numFmtId="0" fontId="5" fillId="0" borderId="51" xfId="40" applyFont="1" applyBorder="1" applyAlignment="1" applyProtection="1">
      <alignment horizontal="center" vertical="center" wrapText="1"/>
      <protection/>
    </xf>
    <xf numFmtId="0" fontId="5" fillId="0" borderId="22" xfId="40" applyFont="1" applyBorder="1" applyAlignment="1" applyProtection="1">
      <alignment horizontal="center" vertical="center" wrapText="1"/>
      <protection/>
    </xf>
    <xf numFmtId="0" fontId="5" fillId="0" borderId="12" xfId="40" applyFont="1" applyBorder="1" applyAlignment="1" applyProtection="1">
      <alignment horizontal="center" vertical="center" wrapText="1"/>
      <protection/>
    </xf>
    <xf numFmtId="0" fontId="5" fillId="0" borderId="12" xfId="40" applyFont="1" applyBorder="1" applyAlignment="1" applyProtection="1">
      <alignment horizontal="center" vertical="center"/>
      <protection/>
    </xf>
    <xf numFmtId="180" fontId="5" fillId="0" borderId="12" xfId="4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49" fontId="8" fillId="4" borderId="12" xfId="40" applyNumberFormat="1" applyFont="1" applyFill="1" applyBorder="1" applyAlignment="1" applyProtection="1">
      <alignment horizontal="center" vertical="center" wrapText="1"/>
      <protection/>
    </xf>
    <xf numFmtId="0" fontId="8" fillId="4" borderId="12" xfId="40" applyFont="1" applyFill="1" applyBorder="1" applyAlignment="1" applyProtection="1">
      <alignment horizontal="center" vertical="center"/>
      <protection/>
    </xf>
    <xf numFmtId="0" fontId="12" fillId="0" borderId="12" xfId="40" applyFont="1" applyBorder="1" applyAlignment="1" applyProtection="1">
      <alignment horizontal="center" vertical="center"/>
      <protection/>
    </xf>
    <xf numFmtId="0" fontId="12" fillId="0" borderId="12" xfId="40" applyFont="1" applyBorder="1" applyAlignment="1" applyProtection="1">
      <alignment vertical="center"/>
      <protection/>
    </xf>
    <xf numFmtId="0" fontId="12" fillId="0" borderId="13" xfId="40" applyFont="1" applyBorder="1" applyAlignment="1" applyProtection="1">
      <alignment vertical="center"/>
      <protection/>
    </xf>
    <xf numFmtId="49" fontId="8" fillId="4" borderId="12" xfId="40" applyNumberFormat="1" applyFont="1" applyFill="1" applyBorder="1" applyAlignment="1" applyProtection="1">
      <alignment horizontal="center" vertical="center"/>
      <protection/>
    </xf>
    <xf numFmtId="49" fontId="8" fillId="4" borderId="13" xfId="40" applyNumberFormat="1" applyFont="1" applyFill="1" applyBorder="1" applyAlignment="1" applyProtection="1">
      <alignment horizontal="center" vertical="center"/>
      <protection/>
    </xf>
    <xf numFmtId="0" fontId="8" fillId="4" borderId="13" xfId="40" applyFont="1" applyFill="1" applyBorder="1" applyAlignment="1" applyProtection="1">
      <alignment horizontal="center" vertical="center"/>
      <protection/>
    </xf>
    <xf numFmtId="49" fontId="8" fillId="4" borderId="0" xfId="40" applyNumberFormat="1" applyFont="1" applyFill="1" applyBorder="1" applyAlignment="1" applyProtection="1">
      <alignment horizontal="center" vertical="center" wrapText="1"/>
      <protection/>
    </xf>
    <xf numFmtId="49" fontId="8" fillId="4" borderId="13" xfId="40" applyNumberFormat="1" applyFont="1" applyFill="1" applyBorder="1" applyAlignment="1" applyProtection="1">
      <alignment horizontal="center" vertical="center" wrapText="1"/>
      <protection/>
    </xf>
    <xf numFmtId="0" fontId="8" fillId="0" borderId="12" xfId="40" applyFont="1" applyBorder="1" applyAlignment="1" applyProtection="1">
      <alignment horizontal="center" vertical="center" wrapText="1"/>
      <protection/>
    </xf>
    <xf numFmtId="0" fontId="8" fillId="0" borderId="13" xfId="4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2" fillId="0" borderId="52" xfId="0" applyFont="1" applyFill="1" applyBorder="1" applyAlignment="1" applyProtection="1">
      <alignment horizontal="left"/>
      <protection/>
    </xf>
    <xf numFmtId="0" fontId="0" fillId="0" borderId="52" xfId="0" applyFill="1" applyBorder="1" applyAlignment="1" applyProtection="1">
      <alignment horizontal="left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来源明细表(单位-科目)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B9" sqref="B9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23" customFormat="1" ht="15.75" customHeight="1">
      <c r="A1" s="23" t="s">
        <v>0</v>
      </c>
    </row>
    <row r="2" spans="1:6" s="277" customFormat="1" ht="39.75" customHeight="1">
      <c r="A2" s="311" t="s">
        <v>351</v>
      </c>
      <c r="B2" s="311"/>
      <c r="C2" s="311"/>
      <c r="D2" s="311"/>
      <c r="E2" s="311"/>
      <c r="F2" s="311"/>
    </row>
    <row r="3" ht="15">
      <c r="F3" s="11"/>
    </row>
    <row r="4" spans="1:6" ht="19.5" customHeight="1">
      <c r="A4" s="3" t="s">
        <v>1</v>
      </c>
      <c r="F4" s="11" t="s">
        <v>2</v>
      </c>
    </row>
    <row r="5" spans="1:6" ht="15" customHeight="1">
      <c r="A5" s="312" t="s">
        <v>3</v>
      </c>
      <c r="B5" s="312" t="s">
        <v>4</v>
      </c>
      <c r="C5" s="312" t="s">
        <v>5</v>
      </c>
      <c r="D5" s="312"/>
      <c r="E5" s="312"/>
      <c r="F5" s="312" t="s">
        <v>4</v>
      </c>
    </row>
    <row r="6" spans="1:6" ht="15" customHeight="1">
      <c r="A6" s="312" t="s">
        <v>6</v>
      </c>
      <c r="B6" s="317" t="s">
        <v>7</v>
      </c>
      <c r="C6" s="319" t="s">
        <v>8</v>
      </c>
      <c r="D6" s="313" t="s">
        <v>7</v>
      </c>
      <c r="E6" s="314"/>
      <c r="F6" s="315"/>
    </row>
    <row r="7" spans="1:6" ht="27.75" customHeight="1">
      <c r="A7" s="312"/>
      <c r="B7" s="318"/>
      <c r="C7" s="320"/>
      <c r="D7" s="191" t="s">
        <v>9</v>
      </c>
      <c r="E7" s="278" t="s">
        <v>10</v>
      </c>
      <c r="F7" s="278" t="s">
        <v>11</v>
      </c>
    </row>
    <row r="8" spans="1:6" ht="13.5" customHeight="1">
      <c r="A8" s="279" t="s">
        <v>12</v>
      </c>
      <c r="B8" s="280">
        <f>1051778+1377643</f>
        <v>2429421</v>
      </c>
      <c r="C8" s="281" t="s">
        <v>13</v>
      </c>
      <c r="D8" s="280">
        <f>1051778+1377643</f>
        <v>2429421</v>
      </c>
      <c r="E8" s="280">
        <f>1051778+1377643</f>
        <v>2429421</v>
      </c>
      <c r="F8" s="280"/>
    </row>
    <row r="9" spans="1:6" ht="13.5" customHeight="1">
      <c r="A9" s="109" t="s">
        <v>14</v>
      </c>
      <c r="B9" s="280">
        <f>1051778+1377643</f>
        <v>2429421</v>
      </c>
      <c r="C9" s="282" t="s">
        <v>15</v>
      </c>
      <c r="D9" s="282"/>
      <c r="E9" s="282"/>
      <c r="F9" s="280"/>
    </row>
    <row r="10" spans="1:6" ht="13.5" customHeight="1">
      <c r="A10" s="109" t="s">
        <v>16</v>
      </c>
      <c r="B10" s="280"/>
      <c r="C10" s="282" t="s">
        <v>17</v>
      </c>
      <c r="D10" s="282"/>
      <c r="E10" s="282"/>
      <c r="F10" s="280"/>
    </row>
    <row r="11" spans="1:6" ht="13.5" customHeight="1">
      <c r="A11" s="279" t="s">
        <v>18</v>
      </c>
      <c r="B11" s="280"/>
      <c r="C11" s="282" t="s">
        <v>19</v>
      </c>
      <c r="D11" s="282"/>
      <c r="E11" s="282"/>
      <c r="F11" s="280"/>
    </row>
    <row r="12" spans="1:6" ht="13.5" customHeight="1">
      <c r="A12" s="279" t="s">
        <v>20</v>
      </c>
      <c r="B12" s="280"/>
      <c r="C12" s="282" t="s">
        <v>21</v>
      </c>
      <c r="D12" s="282"/>
      <c r="E12" s="282"/>
      <c r="F12" s="280"/>
    </row>
    <row r="13" spans="1:6" ht="13.5" customHeight="1">
      <c r="A13" s="279" t="s">
        <v>22</v>
      </c>
      <c r="B13" s="280"/>
      <c r="C13" s="282" t="s">
        <v>23</v>
      </c>
      <c r="D13" s="282"/>
      <c r="E13" s="282"/>
      <c r="F13" s="280"/>
    </row>
    <row r="14" spans="1:6" ht="13.5" customHeight="1">
      <c r="A14" s="279"/>
      <c r="B14" s="280"/>
      <c r="C14" s="282" t="s">
        <v>24</v>
      </c>
      <c r="D14" s="282"/>
      <c r="E14" s="282"/>
      <c r="F14" s="280"/>
    </row>
    <row r="15" spans="1:6" ht="13.5" customHeight="1">
      <c r="A15" s="109" t="s">
        <v>4</v>
      </c>
      <c r="B15" s="310"/>
      <c r="C15" s="282" t="s">
        <v>25</v>
      </c>
      <c r="D15" s="282"/>
      <c r="E15" s="282"/>
      <c r="F15" s="280"/>
    </row>
    <row r="16" spans="1:6" ht="13.5" customHeight="1">
      <c r="A16" s="279" t="s">
        <v>4</v>
      </c>
      <c r="B16" s="310"/>
      <c r="C16" s="282" t="s">
        <v>26</v>
      </c>
      <c r="D16" s="286">
        <f>109699+138074</f>
        <v>247773</v>
      </c>
      <c r="E16" s="286">
        <f>109699+138074</f>
        <v>247773</v>
      </c>
      <c r="F16" s="280"/>
    </row>
    <row r="17" spans="1:6" ht="13.5" customHeight="1">
      <c r="A17" s="279" t="s">
        <v>4</v>
      </c>
      <c r="B17" s="310"/>
      <c r="C17" s="282" t="s">
        <v>27</v>
      </c>
      <c r="D17" s="287">
        <f>56662+38559</f>
        <v>95221</v>
      </c>
      <c r="E17" s="287">
        <f>56662+38559</f>
        <v>95221</v>
      </c>
      <c r="F17" s="280"/>
    </row>
    <row r="18" spans="1:6" ht="13.5" customHeight="1">
      <c r="A18" s="279" t="s">
        <v>4</v>
      </c>
      <c r="B18" s="310"/>
      <c r="C18" s="282" t="s">
        <v>28</v>
      </c>
      <c r="D18" s="288"/>
      <c r="E18" s="288"/>
      <c r="F18" s="280"/>
    </row>
    <row r="19" spans="1:6" ht="13.5" customHeight="1">
      <c r="A19" s="279" t="s">
        <v>4</v>
      </c>
      <c r="B19" s="310"/>
      <c r="C19" s="282" t="s">
        <v>29</v>
      </c>
      <c r="D19" s="289">
        <v>781503</v>
      </c>
      <c r="E19" s="289">
        <v>781503</v>
      </c>
      <c r="F19" s="280"/>
    </row>
    <row r="20" spans="1:6" ht="13.5" customHeight="1">
      <c r="A20" s="279" t="s">
        <v>4</v>
      </c>
      <c r="B20" s="310"/>
      <c r="C20" s="282" t="s">
        <v>30</v>
      </c>
      <c r="D20" s="282"/>
      <c r="E20" s="282"/>
      <c r="F20" s="280"/>
    </row>
    <row r="21" spans="1:6" ht="13.5" customHeight="1">
      <c r="A21" s="279" t="s">
        <v>4</v>
      </c>
      <c r="B21" s="310"/>
      <c r="C21" s="282" t="s">
        <v>31</v>
      </c>
      <c r="D21" s="282"/>
      <c r="E21" s="282"/>
      <c r="F21" s="280"/>
    </row>
    <row r="22" spans="1:6" ht="13.5" customHeight="1">
      <c r="A22" s="279" t="s">
        <v>4</v>
      </c>
      <c r="B22" s="310"/>
      <c r="C22" s="282" t="s">
        <v>32</v>
      </c>
      <c r="D22" s="282"/>
      <c r="E22" s="282"/>
      <c r="F22" s="280"/>
    </row>
    <row r="23" spans="1:6" ht="13.5" customHeight="1">
      <c r="A23" s="279" t="s">
        <v>4</v>
      </c>
      <c r="B23" s="310"/>
      <c r="C23" s="282" t="s">
        <v>33</v>
      </c>
      <c r="D23" s="282"/>
      <c r="E23" s="282"/>
      <c r="F23" s="280"/>
    </row>
    <row r="24" spans="1:6" ht="13.5" customHeight="1">
      <c r="A24" s="279" t="s">
        <v>4</v>
      </c>
      <c r="B24" s="310"/>
      <c r="C24" s="282" t="s">
        <v>34</v>
      </c>
      <c r="D24" s="282"/>
      <c r="E24" s="282"/>
      <c r="F24" s="280"/>
    </row>
    <row r="25" spans="1:6" ht="13.5" customHeight="1">
      <c r="A25" s="279" t="s">
        <v>4</v>
      </c>
      <c r="B25" s="310"/>
      <c r="C25" s="282" t="s">
        <v>35</v>
      </c>
      <c r="D25" s="282"/>
      <c r="E25" s="282"/>
      <c r="F25" s="280"/>
    </row>
    <row r="26" spans="1:6" ht="13.5" customHeight="1">
      <c r="A26" s="279" t="s">
        <v>4</v>
      </c>
      <c r="B26" s="310"/>
      <c r="C26" s="282" t="s">
        <v>36</v>
      </c>
      <c r="D26" s="280">
        <f>103914+1201010</f>
        <v>1304924</v>
      </c>
      <c r="E26" s="280">
        <f>103914+1201010</f>
        <v>1304924</v>
      </c>
      <c r="F26" s="280"/>
    </row>
    <row r="27" spans="1:6" ht="13.5" customHeight="1">
      <c r="A27" s="279" t="s">
        <v>4</v>
      </c>
      <c r="B27" s="310"/>
      <c r="C27" s="282" t="s">
        <v>37</v>
      </c>
      <c r="D27" s="282"/>
      <c r="E27" s="282"/>
      <c r="F27" s="280"/>
    </row>
    <row r="28" spans="1:6" ht="13.5" customHeight="1">
      <c r="A28" s="279" t="s">
        <v>4</v>
      </c>
      <c r="B28" s="310"/>
      <c r="C28" s="282" t="s">
        <v>38</v>
      </c>
      <c r="D28" s="282"/>
      <c r="E28" s="282"/>
      <c r="F28" s="280"/>
    </row>
    <row r="29" spans="1:6" ht="13.5" customHeight="1">
      <c r="A29" s="112" t="s">
        <v>39</v>
      </c>
      <c r="B29" s="310"/>
      <c r="C29" s="282"/>
      <c r="D29" s="282"/>
      <c r="E29" s="282"/>
      <c r="F29" s="280"/>
    </row>
    <row r="30" spans="1:6" ht="13.5" customHeight="1">
      <c r="A30" s="109" t="s">
        <v>40</v>
      </c>
      <c r="B30" s="310"/>
      <c r="C30" s="290" t="s">
        <v>41</v>
      </c>
      <c r="D30" s="282"/>
      <c r="E30" s="282"/>
      <c r="F30" s="280"/>
    </row>
    <row r="31" spans="1:6" ht="13.5" customHeight="1">
      <c r="A31" s="109" t="s">
        <v>42</v>
      </c>
      <c r="B31" s="280"/>
      <c r="C31" s="291" t="s">
        <v>40</v>
      </c>
      <c r="D31" s="292"/>
      <c r="E31" s="292"/>
      <c r="F31" s="280"/>
    </row>
    <row r="32" spans="1:6" ht="13.5" customHeight="1">
      <c r="A32" s="109"/>
      <c r="B32" s="280"/>
      <c r="C32" s="291" t="s">
        <v>43</v>
      </c>
      <c r="D32" s="293"/>
      <c r="E32" s="293"/>
      <c r="F32" s="280"/>
    </row>
    <row r="33" spans="1:6" ht="13.5" customHeight="1">
      <c r="A33" s="294" t="s">
        <v>44</v>
      </c>
      <c r="B33" s="280">
        <f>1051778+1377643</f>
        <v>2429421</v>
      </c>
      <c r="C33" s="316" t="s">
        <v>45</v>
      </c>
      <c r="D33" s="316"/>
      <c r="E33" s="280">
        <f>1051778+1377643</f>
        <v>2429421</v>
      </c>
      <c r="F33" s="280"/>
    </row>
    <row r="34" spans="1:6" ht="12.75">
      <c r="A34" s="276"/>
      <c r="B34" s="276"/>
      <c r="C34" s="276"/>
      <c r="D34" s="276"/>
      <c r="E34" s="276"/>
      <c r="F34" s="276"/>
    </row>
  </sheetData>
  <sheetProtection/>
  <mergeCells count="8">
    <mergeCell ref="C33:D33"/>
    <mergeCell ref="A6:A7"/>
    <mergeCell ref="B6:B7"/>
    <mergeCell ref="C6:C7"/>
    <mergeCell ref="A2:F2"/>
    <mergeCell ref="A5:B5"/>
    <mergeCell ref="C5:F5"/>
    <mergeCell ref="D6:F6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D8" sqref="D8"/>
    </sheetView>
  </sheetViews>
  <sheetFormatPr defaultColWidth="9.140625" defaultRowHeight="12.75" customHeight="1"/>
  <cols>
    <col min="1" max="1" width="16.7109375" style="25" customWidth="1"/>
    <col min="2" max="2" width="24.57421875" style="25" customWidth="1"/>
    <col min="3" max="3" width="26.8515625" style="25" customWidth="1"/>
    <col min="4" max="4" width="29.421875" style="25" customWidth="1"/>
    <col min="5" max="5" width="14.28125" style="25" customWidth="1"/>
    <col min="6" max="6" width="11.00390625" style="25" customWidth="1"/>
    <col min="7" max="7" width="11.140625" style="25" customWidth="1"/>
    <col min="8" max="8" width="10.140625" style="25" customWidth="1"/>
    <col min="9" max="9" width="11.28125" style="25" customWidth="1"/>
    <col min="10" max="15" width="8.57421875" style="25" customWidth="1"/>
    <col min="16" max="16" width="9.00390625" style="25" customWidth="1"/>
    <col min="17" max="16384" width="8.8515625" style="26" customWidth="1"/>
  </cols>
  <sheetData>
    <row r="1" ht="12.75" customHeight="1">
      <c r="A1" s="25" t="s">
        <v>313</v>
      </c>
    </row>
    <row r="2" spans="3:15" ht="35.25" customHeight="1">
      <c r="C2" s="358" t="s">
        <v>360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</row>
    <row r="3" spans="1:15" ht="37.5" customHeight="1">
      <c r="A3" s="27" t="s">
        <v>1</v>
      </c>
      <c r="B3" s="28"/>
      <c r="C3" s="28"/>
      <c r="D3" s="1"/>
      <c r="E3" s="1"/>
      <c r="F3" s="14"/>
      <c r="G3" s="11"/>
      <c r="H3" s="29"/>
      <c r="J3" s="11"/>
      <c r="K3" s="42"/>
      <c r="L3" s="42"/>
      <c r="M3" s="42"/>
      <c r="N3" s="43" t="s">
        <v>314</v>
      </c>
      <c r="O3" s="42"/>
    </row>
    <row r="4" spans="1:15" ht="30" customHeight="1">
      <c r="A4" s="361" t="s">
        <v>69</v>
      </c>
      <c r="B4" s="361" t="s">
        <v>315</v>
      </c>
      <c r="C4" s="364" t="s">
        <v>316</v>
      </c>
      <c r="D4" s="360" t="s">
        <v>317</v>
      </c>
      <c r="E4" s="360" t="s">
        <v>318</v>
      </c>
      <c r="F4" s="359" t="s">
        <v>319</v>
      </c>
      <c r="G4" s="359"/>
      <c r="H4" s="359"/>
      <c r="I4" s="359"/>
      <c r="J4" s="359"/>
      <c r="K4" s="359"/>
      <c r="L4" s="359" t="s">
        <v>320</v>
      </c>
      <c r="M4" s="359" t="s">
        <v>321</v>
      </c>
      <c r="N4" s="359" t="s">
        <v>322</v>
      </c>
      <c r="O4" s="369" t="s">
        <v>323</v>
      </c>
    </row>
    <row r="5" spans="1:15" ht="27.75" customHeight="1">
      <c r="A5" s="362"/>
      <c r="B5" s="362"/>
      <c r="C5" s="364"/>
      <c r="D5" s="360"/>
      <c r="E5" s="360"/>
      <c r="F5" s="360" t="s">
        <v>48</v>
      </c>
      <c r="G5" s="360" t="s">
        <v>324</v>
      </c>
      <c r="H5" s="360"/>
      <c r="I5" s="360"/>
      <c r="J5" s="30" t="s">
        <v>11</v>
      </c>
      <c r="K5" s="367" t="s">
        <v>124</v>
      </c>
      <c r="L5" s="359"/>
      <c r="M5" s="359"/>
      <c r="N5" s="359"/>
      <c r="O5" s="369"/>
    </row>
    <row r="6" spans="1:15" ht="54.75" customHeight="1">
      <c r="A6" s="363"/>
      <c r="B6" s="363"/>
      <c r="C6" s="365"/>
      <c r="D6" s="366"/>
      <c r="E6" s="366"/>
      <c r="F6" s="366"/>
      <c r="G6" s="31" t="s">
        <v>9</v>
      </c>
      <c r="H6" s="32" t="s">
        <v>125</v>
      </c>
      <c r="I6" s="32" t="s">
        <v>325</v>
      </c>
      <c r="J6" s="32" t="s">
        <v>125</v>
      </c>
      <c r="K6" s="367"/>
      <c r="L6" s="368"/>
      <c r="M6" s="368"/>
      <c r="N6" s="368"/>
      <c r="O6" s="370"/>
    </row>
    <row r="7" spans="1:15" s="24" customFormat="1" ht="45" customHeight="1">
      <c r="A7" s="33">
        <v>2210300</v>
      </c>
      <c r="B7" s="33" t="s">
        <v>88</v>
      </c>
      <c r="C7" s="33" t="s">
        <v>83</v>
      </c>
      <c r="D7" s="34" t="s">
        <v>326</v>
      </c>
      <c r="E7" s="35" t="s">
        <v>327</v>
      </c>
      <c r="F7" s="36">
        <v>50000</v>
      </c>
      <c r="G7" s="36">
        <v>50000</v>
      </c>
      <c r="H7" s="37">
        <v>50000</v>
      </c>
      <c r="I7" s="37">
        <v>0</v>
      </c>
      <c r="J7" s="37">
        <v>0</v>
      </c>
      <c r="K7" s="44">
        <v>0</v>
      </c>
      <c r="L7" s="45" t="s">
        <v>328</v>
      </c>
      <c r="M7" s="45" t="s">
        <v>329</v>
      </c>
      <c r="N7" s="45" t="s">
        <v>329</v>
      </c>
      <c r="O7" s="46" t="s">
        <v>4</v>
      </c>
    </row>
    <row r="8" spans="1:15" s="24" customFormat="1" ht="32.25" customHeight="1">
      <c r="A8" s="38"/>
      <c r="B8" s="38"/>
      <c r="C8" s="38"/>
      <c r="D8" s="39"/>
      <c r="E8" s="38"/>
      <c r="F8" s="40"/>
      <c r="G8" s="40"/>
      <c r="H8" s="41"/>
      <c r="I8" s="41"/>
      <c r="J8" s="41"/>
      <c r="K8" s="41"/>
      <c r="L8" s="47"/>
      <c r="M8" s="47"/>
      <c r="N8" s="47"/>
      <c r="O8" s="46"/>
    </row>
    <row r="9" spans="1:15" s="24" customFormat="1" ht="32.25" customHeight="1">
      <c r="A9" s="38"/>
      <c r="B9" s="38"/>
      <c r="C9" s="38"/>
      <c r="D9" s="39"/>
      <c r="E9" s="38"/>
      <c r="F9" s="40"/>
      <c r="G9" s="40"/>
      <c r="H9" s="41"/>
      <c r="I9" s="41"/>
      <c r="J9" s="41"/>
      <c r="K9" s="41"/>
      <c r="L9" s="47"/>
      <c r="M9" s="47"/>
      <c r="N9" s="47"/>
      <c r="O9" s="46"/>
    </row>
    <row r="10" spans="1:15" s="24" customFormat="1" ht="32.25" customHeight="1">
      <c r="A10" s="38"/>
      <c r="B10" s="38"/>
      <c r="C10" s="38"/>
      <c r="D10" s="39"/>
      <c r="E10" s="38"/>
      <c r="F10" s="40"/>
      <c r="G10" s="40"/>
      <c r="H10" s="41"/>
      <c r="I10" s="41"/>
      <c r="J10" s="41"/>
      <c r="K10" s="41"/>
      <c r="L10" s="47"/>
      <c r="M10" s="47"/>
      <c r="N10" s="47"/>
      <c r="O10" s="46"/>
    </row>
    <row r="11" spans="1:15" s="24" customFormat="1" ht="32.25" customHeight="1">
      <c r="A11" s="38"/>
      <c r="B11" s="38"/>
      <c r="C11" s="38"/>
      <c r="D11" s="39"/>
      <c r="E11" s="38"/>
      <c r="F11" s="40"/>
      <c r="G11" s="40"/>
      <c r="H11" s="41"/>
      <c r="I11" s="41"/>
      <c r="J11" s="41"/>
      <c r="K11" s="41"/>
      <c r="L11" s="47"/>
      <c r="M11" s="47"/>
      <c r="N11" s="47"/>
      <c r="O11" s="46"/>
    </row>
    <row r="12" spans="1:15" s="24" customFormat="1" ht="45.75" customHeight="1">
      <c r="A12" s="38"/>
      <c r="B12" s="38"/>
      <c r="C12" s="38"/>
      <c r="D12" s="39"/>
      <c r="E12" s="38"/>
      <c r="F12" s="40"/>
      <c r="G12" s="40"/>
      <c r="H12" s="41"/>
      <c r="I12" s="41"/>
      <c r="J12" s="41"/>
      <c r="K12" s="41"/>
      <c r="L12" s="47"/>
      <c r="M12" s="47"/>
      <c r="N12" s="47"/>
      <c r="O12" s="46"/>
    </row>
    <row r="13" spans="1:15" s="24" customFormat="1" ht="32.25" customHeight="1">
      <c r="A13" s="38"/>
      <c r="B13" s="38"/>
      <c r="C13" s="38"/>
      <c r="D13" s="39"/>
      <c r="E13" s="38"/>
      <c r="F13" s="40"/>
      <c r="G13" s="40"/>
      <c r="H13" s="41"/>
      <c r="I13" s="41"/>
      <c r="J13" s="41"/>
      <c r="K13" s="41"/>
      <c r="L13" s="47"/>
      <c r="M13" s="47"/>
      <c r="N13" s="47"/>
      <c r="O13" s="46"/>
    </row>
    <row r="14" spans="1:15" s="24" customFormat="1" ht="32.25" customHeight="1">
      <c r="A14" s="38"/>
      <c r="B14" s="38"/>
      <c r="C14" s="38"/>
      <c r="D14" s="39"/>
      <c r="E14" s="38"/>
      <c r="F14" s="40"/>
      <c r="G14" s="40"/>
      <c r="H14" s="41"/>
      <c r="I14" s="41"/>
      <c r="J14" s="41"/>
      <c r="K14" s="41"/>
      <c r="L14" s="47"/>
      <c r="M14" s="47"/>
      <c r="N14" s="47"/>
      <c r="O14" s="46"/>
    </row>
    <row r="15" spans="1:15" s="24" customFormat="1" ht="32.25" customHeight="1">
      <c r="A15" s="38"/>
      <c r="B15" s="38"/>
      <c r="C15" s="38"/>
      <c r="D15" s="39"/>
      <c r="E15" s="38"/>
      <c r="F15" s="40"/>
      <c r="G15" s="40"/>
      <c r="H15" s="41"/>
      <c r="I15" s="41"/>
      <c r="J15" s="41"/>
      <c r="K15" s="41"/>
      <c r="L15" s="47"/>
      <c r="M15" s="47"/>
      <c r="N15" s="47"/>
      <c r="O15" s="46"/>
    </row>
    <row r="16" spans="1:15" s="24" customFormat="1" ht="32.25" customHeight="1">
      <c r="A16" s="38"/>
      <c r="B16" s="38"/>
      <c r="C16" s="38"/>
      <c r="D16" s="39"/>
      <c r="E16" s="38"/>
      <c r="F16" s="40"/>
      <c r="G16" s="40"/>
      <c r="H16" s="41"/>
      <c r="I16" s="41"/>
      <c r="J16" s="41"/>
      <c r="K16" s="41"/>
      <c r="L16" s="47"/>
      <c r="M16" s="47"/>
      <c r="N16" s="47"/>
      <c r="O16" s="46"/>
    </row>
    <row r="17" spans="1:15" s="24" customFormat="1" ht="32.25" customHeight="1">
      <c r="A17" s="38"/>
      <c r="B17" s="38"/>
      <c r="C17" s="38"/>
      <c r="D17" s="39"/>
      <c r="E17" s="38"/>
      <c r="F17" s="40"/>
      <c r="G17" s="40"/>
      <c r="H17" s="41"/>
      <c r="I17" s="41"/>
      <c r="J17" s="41"/>
      <c r="K17" s="41"/>
      <c r="L17" s="47"/>
      <c r="M17" s="47"/>
      <c r="N17" s="47"/>
      <c r="O17" s="46"/>
    </row>
    <row r="18" spans="1:15" s="24" customFormat="1" ht="36.75" customHeight="1">
      <c r="A18" s="38"/>
      <c r="B18" s="38"/>
      <c r="C18" s="38"/>
      <c r="D18" s="39"/>
      <c r="E18" s="38"/>
      <c r="F18" s="40"/>
      <c r="G18" s="40"/>
      <c r="H18" s="41"/>
      <c r="I18" s="41"/>
      <c r="J18" s="41"/>
      <c r="K18" s="41"/>
      <c r="L18" s="47"/>
      <c r="M18" s="47"/>
      <c r="N18" s="47"/>
      <c r="O18" s="46"/>
    </row>
    <row r="19" spans="1:15" s="24" customFormat="1" ht="39" customHeight="1">
      <c r="A19" s="38"/>
      <c r="B19" s="38"/>
      <c r="C19" s="38"/>
      <c r="D19" s="39"/>
      <c r="E19" s="38"/>
      <c r="F19" s="40"/>
      <c r="G19" s="40"/>
      <c r="H19" s="41"/>
      <c r="I19" s="41"/>
      <c r="J19" s="41"/>
      <c r="K19" s="41"/>
      <c r="L19" s="47"/>
      <c r="M19" s="47"/>
      <c r="N19" s="47"/>
      <c r="O19" s="46"/>
    </row>
    <row r="20" spans="1:15" s="24" customFormat="1" ht="32.25" customHeight="1">
      <c r="A20" s="38"/>
      <c r="B20" s="38"/>
      <c r="C20" s="38"/>
      <c r="D20" s="39"/>
      <c r="E20" s="38"/>
      <c r="F20" s="40"/>
      <c r="G20" s="40"/>
      <c r="H20" s="41"/>
      <c r="I20" s="41"/>
      <c r="J20" s="41"/>
      <c r="K20" s="41"/>
      <c r="L20" s="47"/>
      <c r="M20" s="47"/>
      <c r="N20" s="47"/>
      <c r="O20" s="46"/>
    </row>
    <row r="21" spans="1:15" s="24" customFormat="1" ht="32.25" customHeight="1">
      <c r="A21" s="38"/>
      <c r="B21" s="38"/>
      <c r="C21" s="38"/>
      <c r="D21" s="39"/>
      <c r="E21" s="38"/>
      <c r="F21" s="40"/>
      <c r="G21" s="40"/>
      <c r="H21" s="41"/>
      <c r="I21" s="41"/>
      <c r="J21" s="41"/>
      <c r="K21" s="41"/>
      <c r="L21" s="47"/>
      <c r="M21" s="47"/>
      <c r="N21" s="47"/>
      <c r="O21" s="46"/>
    </row>
    <row r="22" spans="1:15" s="24" customFormat="1" ht="31.5" customHeight="1">
      <c r="A22" s="38"/>
      <c r="B22" s="38"/>
      <c r="C22" s="38"/>
      <c r="D22" s="39"/>
      <c r="E22" s="38"/>
      <c r="F22" s="40"/>
      <c r="G22" s="40"/>
      <c r="H22" s="41"/>
      <c r="I22" s="41"/>
      <c r="J22" s="41"/>
      <c r="K22" s="41"/>
      <c r="L22" s="47"/>
      <c r="M22" s="47"/>
      <c r="N22" s="47"/>
      <c r="O22" s="46"/>
    </row>
    <row r="23" spans="1:15" s="24" customFormat="1" ht="32.25" customHeight="1">
      <c r="A23" s="38"/>
      <c r="B23" s="38"/>
      <c r="C23" s="38"/>
      <c r="D23" s="39"/>
      <c r="E23" s="38"/>
      <c r="F23" s="40"/>
      <c r="G23" s="40"/>
      <c r="H23" s="41"/>
      <c r="I23" s="41"/>
      <c r="J23" s="41"/>
      <c r="K23" s="41"/>
      <c r="L23" s="47"/>
      <c r="M23" s="47"/>
      <c r="N23" s="47"/>
      <c r="O23" s="46"/>
    </row>
    <row r="24" spans="1:15" s="24" customFormat="1" ht="32.25" customHeight="1">
      <c r="A24" s="38"/>
      <c r="B24" s="38"/>
      <c r="C24" s="38"/>
      <c r="D24" s="39"/>
      <c r="E24" s="38"/>
      <c r="F24" s="40"/>
      <c r="G24" s="40"/>
      <c r="H24" s="41"/>
      <c r="I24" s="41"/>
      <c r="J24" s="41"/>
      <c r="K24" s="41"/>
      <c r="L24" s="47"/>
      <c r="M24" s="47"/>
      <c r="N24" s="47"/>
      <c r="O24" s="46"/>
    </row>
    <row r="25" spans="1:15" s="24" customFormat="1" ht="36" customHeight="1">
      <c r="A25" s="38"/>
      <c r="B25" s="38"/>
      <c r="C25" s="38"/>
      <c r="D25" s="39"/>
      <c r="E25" s="38"/>
      <c r="F25" s="40"/>
      <c r="G25" s="40"/>
      <c r="H25" s="41"/>
      <c r="I25" s="41"/>
      <c r="J25" s="41"/>
      <c r="K25" s="41"/>
      <c r="L25" s="47"/>
      <c r="M25" s="47"/>
      <c r="N25" s="47"/>
      <c r="O25" s="46"/>
    </row>
  </sheetData>
  <sheetProtection formatCells="0" formatColumns="0" formatRows="0" insertColumns="0" insertRows="0" insertHyperlinks="0" deleteColumns="0" deleteRows="0" sort="0" autoFilter="0" pivotTables="0"/>
  <mergeCells count="14">
    <mergeCell ref="L4:L6"/>
    <mergeCell ref="M4:M6"/>
    <mergeCell ref="N4:N6"/>
    <mergeCell ref="O4:O6"/>
    <mergeCell ref="C2:O2"/>
    <mergeCell ref="F4:K4"/>
    <mergeCell ref="G5:I5"/>
    <mergeCell ref="A4:A6"/>
    <mergeCell ref="B4:B6"/>
    <mergeCell ref="C4:C6"/>
    <mergeCell ref="D4:D6"/>
    <mergeCell ref="E4:E6"/>
    <mergeCell ref="F5:F6"/>
    <mergeCell ref="K5:K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A2" sqref="A2:X2"/>
    </sheetView>
  </sheetViews>
  <sheetFormatPr defaultColWidth="9.140625" defaultRowHeight="12.75"/>
  <cols>
    <col min="1" max="1" width="38.8515625" style="1" customWidth="1"/>
    <col min="2" max="2" width="10.8515625" style="1" customWidth="1"/>
    <col min="3" max="3" width="7.57421875" style="1" customWidth="1"/>
    <col min="4" max="4" width="5.7109375" style="1" customWidth="1"/>
    <col min="5" max="5" width="7.140625" style="1" customWidth="1"/>
    <col min="6" max="6" width="13.140625" style="1" customWidth="1"/>
    <col min="7" max="7" width="11.140625" style="1" customWidth="1"/>
    <col min="8" max="8" width="7.8515625" style="1" customWidth="1"/>
    <col min="9" max="9" width="6.7109375" style="1" customWidth="1"/>
    <col min="10" max="10" width="10.7109375" style="1" customWidth="1"/>
    <col min="11" max="11" width="6.7109375" style="1" customWidth="1"/>
    <col min="12" max="12" width="11.28125" style="1" customWidth="1"/>
    <col min="13" max="13" width="8.28125" style="1" customWidth="1"/>
    <col min="14" max="14" width="10.00390625" style="1" customWidth="1"/>
    <col min="15" max="15" width="6.7109375" style="1" customWidth="1"/>
    <col min="16" max="16" width="10.00390625" style="1" customWidth="1"/>
    <col min="17" max="17" width="6.7109375" style="1" customWidth="1"/>
    <col min="18" max="18" width="9.28125" style="1" customWidth="1"/>
    <col min="19" max="19" width="9.57421875" style="1" customWidth="1"/>
    <col min="20" max="25" width="6.7109375" style="1" customWidth="1"/>
    <col min="26" max="16384" width="9.140625" style="1" customWidth="1"/>
  </cols>
  <sheetData>
    <row r="1" spans="1:3" ht="15.75" customHeight="1">
      <c r="A1" s="323" t="s">
        <v>330</v>
      </c>
      <c r="B1" s="324"/>
      <c r="C1" s="324"/>
    </row>
    <row r="2" spans="1:24" s="12" customFormat="1" ht="39.75" customHeight="1">
      <c r="A2" s="371" t="s">
        <v>359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</row>
    <row r="3" spans="1:23" ht="21.75" customHeight="1">
      <c r="A3" s="3" t="s">
        <v>1</v>
      </c>
      <c r="F3" s="14"/>
      <c r="V3" s="23" t="s">
        <v>331</v>
      </c>
      <c r="W3" s="23" t="s">
        <v>332</v>
      </c>
    </row>
    <row r="4" spans="1:19" s="13" customFormat="1" ht="24" customHeight="1">
      <c r="A4" s="15"/>
      <c r="B4" s="372" t="s">
        <v>333</v>
      </c>
      <c r="C4" s="373"/>
      <c r="D4" s="373"/>
      <c r="E4" s="373"/>
      <c r="F4" s="373"/>
      <c r="G4" s="373"/>
      <c r="H4" s="372" t="s">
        <v>334</v>
      </c>
      <c r="I4" s="373"/>
      <c r="J4" s="373"/>
      <c r="K4" s="373"/>
      <c r="L4" s="373"/>
      <c r="M4" s="373"/>
      <c r="N4" s="372" t="s">
        <v>335</v>
      </c>
      <c r="O4" s="373"/>
      <c r="P4" s="373"/>
      <c r="Q4" s="373"/>
      <c r="R4" s="373"/>
      <c r="S4" s="373"/>
    </row>
    <row r="5" spans="1:19" s="13" customFormat="1" ht="24" customHeight="1">
      <c r="A5" s="15"/>
      <c r="B5" s="372" t="s">
        <v>48</v>
      </c>
      <c r="C5" s="372" t="s">
        <v>336</v>
      </c>
      <c r="D5" s="372" t="s">
        <v>337</v>
      </c>
      <c r="E5" s="373"/>
      <c r="F5" s="373"/>
      <c r="G5" s="372" t="s">
        <v>338</v>
      </c>
      <c r="H5" s="372" t="s">
        <v>48</v>
      </c>
      <c r="I5" s="372" t="s">
        <v>336</v>
      </c>
      <c r="J5" s="372" t="s">
        <v>337</v>
      </c>
      <c r="K5" s="373"/>
      <c r="L5" s="373"/>
      <c r="M5" s="372" t="s">
        <v>338</v>
      </c>
      <c r="N5" s="372" t="s">
        <v>48</v>
      </c>
      <c r="O5" s="372" t="s">
        <v>336</v>
      </c>
      <c r="P5" s="372" t="s">
        <v>337</v>
      </c>
      <c r="Q5" s="373"/>
      <c r="R5" s="373"/>
      <c r="S5" s="372" t="s">
        <v>338</v>
      </c>
    </row>
    <row r="6" spans="1:19" s="13" customFormat="1" ht="54">
      <c r="A6" s="15"/>
      <c r="B6" s="373"/>
      <c r="C6" s="373"/>
      <c r="D6" s="16" t="s">
        <v>9</v>
      </c>
      <c r="E6" s="16" t="s">
        <v>339</v>
      </c>
      <c r="F6" s="16" t="s">
        <v>340</v>
      </c>
      <c r="G6" s="373"/>
      <c r="H6" s="373"/>
      <c r="I6" s="373"/>
      <c r="J6" s="16" t="s">
        <v>9</v>
      </c>
      <c r="K6" s="16" t="s">
        <v>339</v>
      </c>
      <c r="L6" s="16" t="s">
        <v>340</v>
      </c>
      <c r="M6" s="373"/>
      <c r="N6" s="373"/>
      <c r="O6" s="373"/>
      <c r="P6" s="16" t="s">
        <v>9</v>
      </c>
      <c r="Q6" s="16" t="s">
        <v>339</v>
      </c>
      <c r="R6" s="16" t="s">
        <v>340</v>
      </c>
      <c r="S6" s="373"/>
    </row>
    <row r="7" spans="1:19" s="13" customFormat="1" ht="24.75" customHeight="1">
      <c r="A7" s="15" t="s">
        <v>62</v>
      </c>
      <c r="B7" s="17">
        <f>B8+B9</f>
        <v>9300</v>
      </c>
      <c r="C7" s="17">
        <f aca="true" t="shared" si="0" ref="C7:S7">C8+C9</f>
        <v>0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9300</v>
      </c>
      <c r="H7" s="17">
        <f t="shared" si="0"/>
        <v>50417</v>
      </c>
      <c r="I7" s="17">
        <f t="shared" si="0"/>
        <v>0</v>
      </c>
      <c r="J7" s="17">
        <f t="shared" si="0"/>
        <v>39030</v>
      </c>
      <c r="K7" s="17">
        <f t="shared" si="0"/>
        <v>0</v>
      </c>
      <c r="L7" s="17">
        <f t="shared" si="0"/>
        <v>39030</v>
      </c>
      <c r="M7" s="17">
        <f t="shared" si="0"/>
        <v>11387</v>
      </c>
      <c r="N7" s="17">
        <f t="shared" si="0"/>
        <v>63000</v>
      </c>
      <c r="O7" s="17">
        <f t="shared" si="0"/>
        <v>0</v>
      </c>
      <c r="P7" s="17">
        <f t="shared" si="0"/>
        <v>50000</v>
      </c>
      <c r="Q7" s="17">
        <f t="shared" si="0"/>
        <v>0</v>
      </c>
      <c r="R7" s="17">
        <f t="shared" si="0"/>
        <v>50000</v>
      </c>
      <c r="S7" s="17">
        <f t="shared" si="0"/>
        <v>13000</v>
      </c>
    </row>
    <row r="8" spans="1:19" s="13" customFormat="1" ht="24.75" customHeight="1">
      <c r="A8" s="15" t="s">
        <v>73</v>
      </c>
      <c r="B8" s="18">
        <f>F8+G8</f>
        <v>9300</v>
      </c>
      <c r="C8" s="18">
        <v>0</v>
      </c>
      <c r="D8" s="18">
        <v>0</v>
      </c>
      <c r="E8" s="18">
        <v>0</v>
      </c>
      <c r="F8" s="19">
        <v>0</v>
      </c>
      <c r="G8" s="20">
        <v>9300</v>
      </c>
      <c r="H8" s="17">
        <f>I8+J8+M8</f>
        <v>6800</v>
      </c>
      <c r="I8" s="18">
        <v>0</v>
      </c>
      <c r="J8" s="18"/>
      <c r="K8" s="18">
        <v>0</v>
      </c>
      <c r="L8" s="18">
        <v>0</v>
      </c>
      <c r="M8" s="18">
        <v>6800</v>
      </c>
      <c r="N8" s="18">
        <v>10000</v>
      </c>
      <c r="O8" s="18">
        <v>0</v>
      </c>
      <c r="P8" s="18">
        <v>0</v>
      </c>
      <c r="Q8" s="18">
        <v>0</v>
      </c>
      <c r="R8" s="18">
        <v>0</v>
      </c>
      <c r="S8" s="18">
        <v>10000</v>
      </c>
    </row>
    <row r="9" spans="1:19" s="13" customFormat="1" ht="24.75" customHeight="1">
      <c r="A9" s="15" t="s">
        <v>83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17">
        <f>J9+M9</f>
        <v>43617</v>
      </c>
      <c r="I9" s="21">
        <v>0</v>
      </c>
      <c r="J9" s="21">
        <f>L9</f>
        <v>39030</v>
      </c>
      <c r="K9" s="21">
        <v>0</v>
      </c>
      <c r="L9" s="21">
        <v>39030</v>
      </c>
      <c r="M9" s="21">
        <v>4587</v>
      </c>
      <c r="N9" s="21">
        <v>53000</v>
      </c>
      <c r="O9" s="21">
        <v>0</v>
      </c>
      <c r="P9" s="21">
        <f>R9</f>
        <v>50000</v>
      </c>
      <c r="Q9" s="21">
        <v>0</v>
      </c>
      <c r="R9" s="21">
        <v>50000</v>
      </c>
      <c r="S9" s="21">
        <v>3000</v>
      </c>
    </row>
    <row r="10" spans="1:19" s="13" customFormat="1" ht="24.75" customHeight="1">
      <c r="A10" s="1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13" customFormat="1" ht="24.75" customHeight="1">
      <c r="A11" s="15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13" customFormat="1" ht="24.75" customHeight="1">
      <c r="A12" s="1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</sheetData>
  <sheetProtection/>
  <mergeCells count="17">
    <mergeCell ref="O5:O6"/>
    <mergeCell ref="S5:S6"/>
    <mergeCell ref="D5:F5"/>
    <mergeCell ref="J5:L5"/>
    <mergeCell ref="P5:R5"/>
    <mergeCell ref="B5:B6"/>
    <mergeCell ref="C5:C6"/>
    <mergeCell ref="G5:G6"/>
    <mergeCell ref="H5:H6"/>
    <mergeCell ref="I5:I6"/>
    <mergeCell ref="M5:M6"/>
    <mergeCell ref="N5:N6"/>
    <mergeCell ref="A1:C1"/>
    <mergeCell ref="A2:X2"/>
    <mergeCell ref="B4:G4"/>
    <mergeCell ref="H4:M4"/>
    <mergeCell ref="N4:S4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0">
      <selection activeCell="H7" sqref="H7"/>
    </sheetView>
  </sheetViews>
  <sheetFormatPr defaultColWidth="9.140625" defaultRowHeight="12.75"/>
  <cols>
    <col min="1" max="3" width="3.140625" style="1" customWidth="1"/>
    <col min="4" max="4" width="23.28125" style="1" customWidth="1"/>
    <col min="5" max="5" width="14.00390625" style="1" customWidth="1"/>
    <col min="6" max="14" width="12.57421875" style="1" customWidth="1"/>
    <col min="15" max="15" width="9.7109375" style="1" customWidth="1"/>
    <col min="16" max="16384" width="9.140625" style="1" customWidth="1"/>
  </cols>
  <sheetData>
    <row r="1" spans="1:7" ht="15.75" customHeight="1">
      <c r="A1" s="323" t="s">
        <v>341</v>
      </c>
      <c r="B1" s="323"/>
      <c r="C1" s="323"/>
      <c r="D1" s="323"/>
      <c r="E1" s="323"/>
      <c r="F1" s="324"/>
      <c r="G1" s="324"/>
    </row>
    <row r="2" spans="1:14" ht="39.75" customHeight="1">
      <c r="A2" s="311" t="s">
        <v>361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1:14" ht="15">
      <c r="A3" s="3" t="s">
        <v>1</v>
      </c>
      <c r="N3" s="11" t="s">
        <v>314</v>
      </c>
    </row>
    <row r="4" spans="1:14" ht="15" customHeight="1">
      <c r="A4" s="347" t="s">
        <v>342</v>
      </c>
      <c r="B4" s="347" t="s">
        <v>4</v>
      </c>
      <c r="C4" s="347" t="s">
        <v>4</v>
      </c>
      <c r="D4" s="347" t="s">
        <v>4</v>
      </c>
      <c r="E4" s="347" t="s">
        <v>93</v>
      </c>
      <c r="F4" s="347" t="s">
        <v>94</v>
      </c>
      <c r="G4" s="347"/>
      <c r="H4" s="347"/>
      <c r="I4" s="347"/>
      <c r="J4" s="347"/>
      <c r="K4" s="347"/>
      <c r="L4" s="347" t="s">
        <v>4</v>
      </c>
      <c r="M4" s="347" t="s">
        <v>4</v>
      </c>
      <c r="N4" s="347" t="s">
        <v>95</v>
      </c>
    </row>
    <row r="5" spans="1:14" ht="27" customHeight="1">
      <c r="A5" s="347" t="s">
        <v>96</v>
      </c>
      <c r="B5" s="347" t="s">
        <v>4</v>
      </c>
      <c r="C5" s="347" t="s">
        <v>4</v>
      </c>
      <c r="D5" s="4" t="s">
        <v>97</v>
      </c>
      <c r="E5" s="347"/>
      <c r="F5" s="4" t="s">
        <v>9</v>
      </c>
      <c r="G5" s="4" t="s">
        <v>98</v>
      </c>
      <c r="H5" s="4" t="s">
        <v>100</v>
      </c>
      <c r="I5" s="4" t="s">
        <v>267</v>
      </c>
      <c r="J5" s="4" t="s">
        <v>343</v>
      </c>
      <c r="K5" s="4" t="s">
        <v>344</v>
      </c>
      <c r="L5" s="4" t="s">
        <v>345</v>
      </c>
      <c r="M5" s="4" t="s">
        <v>346</v>
      </c>
      <c r="N5" s="347"/>
    </row>
    <row r="6" spans="1:14" ht="24.75" customHeight="1">
      <c r="A6" s="5" t="s">
        <v>107</v>
      </c>
      <c r="B6" s="5" t="s">
        <v>106</v>
      </c>
      <c r="C6" s="6" t="s">
        <v>108</v>
      </c>
      <c r="D6" s="7" t="s">
        <v>347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</row>
    <row r="7" spans="1:14" ht="24.75" customHeight="1">
      <c r="A7" s="9"/>
      <c r="B7" s="9"/>
      <c r="C7" s="4"/>
      <c r="D7" s="4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4.75" customHeight="1">
      <c r="A8" s="9"/>
      <c r="B8" s="9"/>
      <c r="C8" s="4"/>
      <c r="D8" s="4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4.75" customHeight="1">
      <c r="A9" s="9"/>
      <c r="B9" s="9"/>
      <c r="C9" s="4"/>
      <c r="D9" s="4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24.75" customHeight="1">
      <c r="A10" s="9"/>
      <c r="B10" s="9"/>
      <c r="C10" s="4"/>
      <c r="D10" s="4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24.75" customHeight="1">
      <c r="A11" s="9"/>
      <c r="B11" s="9"/>
      <c r="C11" s="4"/>
      <c r="D11" s="4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24.75" customHeight="1">
      <c r="A12" s="9"/>
      <c r="B12" s="9"/>
      <c r="C12" s="4"/>
      <c r="D12" s="4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24.75" customHeight="1">
      <c r="A13" s="9"/>
      <c r="B13" s="9"/>
      <c r="C13" s="4"/>
      <c r="D13" s="4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4.75" customHeight="1">
      <c r="A14" s="9"/>
      <c r="B14" s="9"/>
      <c r="C14" s="4"/>
      <c r="D14" s="4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4.75" customHeight="1">
      <c r="A15" s="9"/>
      <c r="B15" s="9"/>
      <c r="C15" s="4"/>
      <c r="D15" s="4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4.75" customHeight="1">
      <c r="A16" s="9"/>
      <c r="B16" s="9"/>
      <c r="C16" s="4"/>
      <c r="D16" s="4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4.75" customHeight="1">
      <c r="A17" s="9"/>
      <c r="B17" s="9"/>
      <c r="C17" s="4"/>
      <c r="D17" s="4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4.75" customHeight="1">
      <c r="A18" s="9"/>
      <c r="B18" s="9"/>
      <c r="C18" s="4"/>
      <c r="D18" s="4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4.75" customHeight="1">
      <c r="A19" s="374" t="s">
        <v>348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</row>
  </sheetData>
  <sheetProtection/>
  <mergeCells count="9">
    <mergeCell ref="A5:C5"/>
    <mergeCell ref="A19:N19"/>
    <mergeCell ref="E4:E5"/>
    <mergeCell ref="N4:N5"/>
    <mergeCell ref="A1:D1"/>
    <mergeCell ref="E1:G1"/>
    <mergeCell ref="A2:N2"/>
    <mergeCell ref="A4:D4"/>
    <mergeCell ref="F4:M4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B8" sqref="B8"/>
    </sheetView>
  </sheetViews>
  <sheetFormatPr defaultColWidth="9.140625" defaultRowHeight="12.75"/>
  <cols>
    <col min="1" max="1" width="26.7109375" style="1" customWidth="1"/>
    <col min="2" max="2" width="14.28125" style="1" customWidth="1"/>
    <col min="3" max="6" width="8.7109375" style="1" customWidth="1"/>
    <col min="7" max="7" width="10.8515625" style="1" customWidth="1"/>
    <col min="8" max="8" width="12.8515625" style="1" customWidth="1"/>
    <col min="9" max="9" width="10.28125" style="1" customWidth="1"/>
    <col min="10" max="13" width="8.7109375" style="1" customWidth="1"/>
    <col min="14" max="14" width="6.71093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ht="15.75" customHeight="1">
      <c r="A1" s="23" t="s">
        <v>46</v>
      </c>
    </row>
    <row r="2" spans="1:15" s="2" customFormat="1" ht="39.75" customHeight="1">
      <c r="A2" s="311" t="s">
        <v>352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9.5" customHeight="1">
      <c r="A3" s="3"/>
      <c r="B3" s="302"/>
      <c r="C3" s="302"/>
      <c r="D3" s="302"/>
      <c r="E3" s="302"/>
      <c r="F3" s="302"/>
      <c r="G3" s="302"/>
      <c r="H3" s="302"/>
      <c r="I3" s="302"/>
      <c r="J3" s="307"/>
      <c r="K3" s="307"/>
      <c r="L3" s="307"/>
      <c r="M3" s="307"/>
      <c r="N3" s="302"/>
      <c r="O3" s="308" t="s">
        <v>2</v>
      </c>
    </row>
    <row r="4" spans="1:15" ht="15.75" customHeight="1">
      <c r="A4" s="322" t="s">
        <v>47</v>
      </c>
      <c r="B4" s="321" t="s">
        <v>48</v>
      </c>
      <c r="C4" s="321" t="s">
        <v>49</v>
      </c>
      <c r="D4" s="321"/>
      <c r="E4" s="321"/>
      <c r="F4" s="321"/>
      <c r="G4" s="321" t="s">
        <v>50</v>
      </c>
      <c r="H4" s="321"/>
      <c r="I4" s="321"/>
      <c r="J4" s="321" t="s">
        <v>51</v>
      </c>
      <c r="K4" s="321" t="s">
        <v>52</v>
      </c>
      <c r="L4" s="321" t="s">
        <v>53</v>
      </c>
      <c r="M4" s="321" t="s">
        <v>54</v>
      </c>
      <c r="N4" s="321" t="s">
        <v>55</v>
      </c>
      <c r="O4" s="321" t="s">
        <v>56</v>
      </c>
    </row>
    <row r="5" spans="1:15" ht="60" customHeight="1">
      <c r="A5" s="322"/>
      <c r="B5" s="321" t="s">
        <v>4</v>
      </c>
      <c r="C5" s="303" t="s">
        <v>9</v>
      </c>
      <c r="D5" s="303" t="s">
        <v>57</v>
      </c>
      <c r="E5" s="303" t="s">
        <v>58</v>
      </c>
      <c r="F5" s="303" t="s">
        <v>59</v>
      </c>
      <c r="G5" s="303" t="s">
        <v>9</v>
      </c>
      <c r="H5" s="304" t="s">
        <v>60</v>
      </c>
      <c r="I5" s="304" t="s">
        <v>61</v>
      </c>
      <c r="J5" s="321"/>
      <c r="K5" s="321"/>
      <c r="L5" s="321"/>
      <c r="M5" s="321"/>
      <c r="N5" s="321"/>
      <c r="O5" s="321" t="s">
        <v>4</v>
      </c>
    </row>
    <row r="6" spans="1:15" ht="19.5" customHeight="1">
      <c r="A6" s="305" t="s">
        <v>62</v>
      </c>
      <c r="B6" s="280">
        <f>1051778+1377643</f>
        <v>2429421</v>
      </c>
      <c r="C6" s="284">
        <v>0</v>
      </c>
      <c r="D6" s="284">
        <v>0</v>
      </c>
      <c r="E6" s="284">
        <v>0</v>
      </c>
      <c r="F6" s="284">
        <v>0</v>
      </c>
      <c r="G6" s="280">
        <f>1051778+1377643</f>
        <v>2429421</v>
      </c>
      <c r="H6" s="280">
        <f>1051778+1377643</f>
        <v>2429421</v>
      </c>
      <c r="I6" s="284">
        <v>0</v>
      </c>
      <c r="J6" s="284">
        <v>0</v>
      </c>
      <c r="K6" s="284">
        <v>0</v>
      </c>
      <c r="L6" s="284">
        <v>0</v>
      </c>
      <c r="M6" s="284">
        <v>0</v>
      </c>
      <c r="N6" s="284">
        <v>0</v>
      </c>
      <c r="O6" s="284">
        <v>0</v>
      </c>
    </row>
    <row r="7" spans="1:15" ht="19.5" customHeight="1">
      <c r="A7" s="305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</row>
    <row r="8" spans="1:15" ht="19.5" customHeight="1">
      <c r="A8" s="305"/>
      <c r="B8" s="306" t="s">
        <v>4</v>
      </c>
      <c r="C8" s="306" t="s">
        <v>4</v>
      </c>
      <c r="D8" s="306"/>
      <c r="E8" s="306"/>
      <c r="F8" s="306"/>
      <c r="G8" s="306"/>
      <c r="H8" s="306"/>
      <c r="I8" s="306"/>
      <c r="J8" s="306" t="s">
        <v>4</v>
      </c>
      <c r="K8" s="306"/>
      <c r="L8" s="306"/>
      <c r="M8" s="306"/>
      <c r="N8" s="306" t="s">
        <v>4</v>
      </c>
      <c r="O8" s="306" t="s">
        <v>4</v>
      </c>
    </row>
    <row r="9" spans="1:15" ht="19.5" customHeight="1">
      <c r="A9" s="267"/>
      <c r="B9" s="267"/>
      <c r="C9" s="267"/>
      <c r="D9" s="267"/>
      <c r="E9" s="267"/>
      <c r="F9" s="267"/>
      <c r="G9" s="267"/>
      <c r="H9" s="267"/>
      <c r="I9" s="267"/>
      <c r="J9" s="309"/>
      <c r="K9" s="309"/>
      <c r="L9" s="309"/>
      <c r="M9" s="309"/>
      <c r="N9" s="267"/>
      <c r="O9" s="267"/>
    </row>
    <row r="10" spans="1:15" ht="19.5" customHeight="1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</row>
    <row r="11" spans="1:15" ht="19.5" customHeight="1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</row>
    <row r="12" spans="1:15" ht="19.5" customHeight="1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</row>
    <row r="13" spans="1:15" ht="19.5" customHeight="1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</row>
    <row r="14" spans="1:15" ht="19.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</row>
    <row r="15" spans="1:15" ht="19.5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</row>
    <row r="16" spans="1:15" ht="19.5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</row>
    <row r="17" spans="1:15" ht="19.5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</row>
    <row r="18" spans="1:15" ht="19.5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</row>
    <row r="19" spans="1:15" ht="19.5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</row>
    <row r="20" spans="1:15" ht="19.5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</row>
    <row r="21" spans="1:15" ht="19.5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</row>
    <row r="22" spans="1:15" ht="19.5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</row>
  </sheetData>
  <sheetProtection/>
  <mergeCells count="11">
    <mergeCell ref="O4:O5"/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C7" sqref="C7"/>
    </sheetView>
  </sheetViews>
  <sheetFormatPr defaultColWidth="9.140625" defaultRowHeight="12.75"/>
  <cols>
    <col min="1" max="1" width="14.00390625" style="1" customWidth="1"/>
    <col min="2" max="2" width="36.28125" style="1" customWidth="1"/>
    <col min="3" max="3" width="17.28125" style="1" customWidth="1"/>
    <col min="4" max="5" width="21.57421875" style="1" customWidth="1"/>
    <col min="6" max="6" width="19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3" ht="15.75" customHeight="1">
      <c r="A1" s="323" t="s">
        <v>63</v>
      </c>
      <c r="B1" s="324"/>
      <c r="C1" s="324"/>
    </row>
    <row r="2" spans="1:8" ht="39.75" customHeight="1">
      <c r="A2" s="311" t="s">
        <v>353</v>
      </c>
      <c r="B2" s="311"/>
      <c r="C2" s="311"/>
      <c r="D2" s="311"/>
      <c r="E2" s="311"/>
      <c r="F2" s="311"/>
      <c r="G2" s="311"/>
      <c r="H2" s="311"/>
    </row>
    <row r="3" spans="1:8" ht="19.5" customHeight="1">
      <c r="A3" s="325" t="s">
        <v>1</v>
      </c>
      <c r="B3" s="325"/>
      <c r="C3" s="325"/>
      <c r="H3" s="11" t="s">
        <v>2</v>
      </c>
    </row>
    <row r="4" spans="1:8" s="25" customFormat="1" ht="30.75" customHeight="1">
      <c r="A4" s="295" t="s">
        <v>64</v>
      </c>
      <c r="B4" s="295"/>
      <c r="C4" s="272" t="s">
        <v>65</v>
      </c>
      <c r="D4" s="271" t="s">
        <v>66</v>
      </c>
      <c r="E4" s="271"/>
      <c r="F4" s="271"/>
      <c r="G4" s="212" t="s">
        <v>67</v>
      </c>
      <c r="H4" s="108" t="s">
        <v>68</v>
      </c>
    </row>
    <row r="5" spans="1:8" s="25" customFormat="1" ht="27.75" customHeight="1">
      <c r="A5" s="124" t="s">
        <v>69</v>
      </c>
      <c r="B5" s="124" t="s">
        <v>70</v>
      </c>
      <c r="C5" s="240"/>
      <c r="D5" s="237" t="s">
        <v>9</v>
      </c>
      <c r="E5" s="237" t="s">
        <v>71</v>
      </c>
      <c r="F5" s="238" t="s">
        <v>72</v>
      </c>
      <c r="G5" s="213"/>
      <c r="H5" s="326"/>
    </row>
    <row r="6" spans="1:8" s="233" customFormat="1" ht="27.75" customHeight="1">
      <c r="A6" s="245"/>
      <c r="B6" s="242" t="s">
        <v>62</v>
      </c>
      <c r="C6" s="243">
        <f>C7+C17</f>
        <v>2429421</v>
      </c>
      <c r="D6" s="243">
        <f>D7+D17</f>
        <v>2429421</v>
      </c>
      <c r="E6" s="243">
        <f>E7+E17</f>
        <v>2429421</v>
      </c>
      <c r="F6" s="244"/>
      <c r="G6" s="296"/>
      <c r="H6" s="297"/>
    </row>
    <row r="7" spans="1:8" s="233" customFormat="1" ht="27.75" customHeight="1">
      <c r="A7" s="245"/>
      <c r="B7" s="242" t="s">
        <v>73</v>
      </c>
      <c r="C7" s="243">
        <v>1051778</v>
      </c>
      <c r="D7" s="243">
        <v>1051778</v>
      </c>
      <c r="E7" s="243">
        <v>1051778</v>
      </c>
      <c r="F7" s="244"/>
      <c r="G7" s="296"/>
      <c r="H7" s="297"/>
    </row>
    <row r="8" spans="1:8" ht="19.5" customHeight="1">
      <c r="A8" s="249">
        <v>2080505</v>
      </c>
      <c r="B8" s="250" t="s">
        <v>74</v>
      </c>
      <c r="C8" s="251">
        <v>107024</v>
      </c>
      <c r="D8" s="251">
        <v>107024</v>
      </c>
      <c r="E8" s="251">
        <v>107024</v>
      </c>
      <c r="F8" s="252"/>
      <c r="G8" s="267"/>
      <c r="H8" s="267"/>
    </row>
    <row r="9" spans="1:8" ht="19.5" customHeight="1">
      <c r="A9" s="249">
        <v>2082702</v>
      </c>
      <c r="B9" s="255" t="s">
        <v>75</v>
      </c>
      <c r="C9" s="251">
        <v>1070</v>
      </c>
      <c r="D9" s="251">
        <v>1070</v>
      </c>
      <c r="E9" s="251">
        <v>1070</v>
      </c>
      <c r="F9" s="298"/>
      <c r="G9" s="267"/>
      <c r="H9" s="267"/>
    </row>
    <row r="10" spans="1:8" ht="19.5" customHeight="1">
      <c r="A10" s="249">
        <v>2082703</v>
      </c>
      <c r="B10" s="255" t="s">
        <v>76</v>
      </c>
      <c r="C10" s="251">
        <v>1605</v>
      </c>
      <c r="D10" s="251">
        <v>1605</v>
      </c>
      <c r="E10" s="251">
        <v>1605</v>
      </c>
      <c r="F10" s="298"/>
      <c r="G10" s="267"/>
      <c r="H10" s="267"/>
    </row>
    <row r="11" spans="1:8" ht="19.5" customHeight="1">
      <c r="A11" s="249">
        <v>2101101</v>
      </c>
      <c r="B11" s="255" t="s">
        <v>77</v>
      </c>
      <c r="C11" s="251">
        <v>42810</v>
      </c>
      <c r="D11" s="251">
        <v>42810</v>
      </c>
      <c r="E11" s="251">
        <v>42810</v>
      </c>
      <c r="F11" s="298"/>
      <c r="G11" s="267"/>
      <c r="H11" s="267"/>
    </row>
    <row r="12" spans="1:8" ht="19.5" customHeight="1">
      <c r="A12" s="249">
        <v>2101103</v>
      </c>
      <c r="B12" s="255" t="s">
        <v>78</v>
      </c>
      <c r="C12" s="251">
        <v>10702</v>
      </c>
      <c r="D12" s="251">
        <v>10702</v>
      </c>
      <c r="E12" s="251">
        <v>10702</v>
      </c>
      <c r="F12" s="298"/>
      <c r="G12" s="267"/>
      <c r="H12" s="267"/>
    </row>
    <row r="13" spans="1:8" ht="19.5" customHeight="1">
      <c r="A13" s="249">
        <v>2101199</v>
      </c>
      <c r="B13" s="255" t="s">
        <v>79</v>
      </c>
      <c r="C13" s="251">
        <v>3150</v>
      </c>
      <c r="D13" s="251">
        <v>3150</v>
      </c>
      <c r="E13" s="256">
        <v>3150</v>
      </c>
      <c r="F13" s="299"/>
      <c r="G13" s="300"/>
      <c r="H13" s="300"/>
    </row>
    <row r="14" spans="1:8" ht="19.5" customHeight="1">
      <c r="A14" s="249">
        <v>2120101</v>
      </c>
      <c r="B14" s="255" t="s">
        <v>80</v>
      </c>
      <c r="C14" s="251">
        <v>781503</v>
      </c>
      <c r="D14" s="251">
        <v>781503</v>
      </c>
      <c r="E14" s="251">
        <v>781503</v>
      </c>
      <c r="F14" s="301"/>
      <c r="G14" s="267"/>
      <c r="H14" s="267"/>
    </row>
    <row r="15" spans="1:8" ht="19.5" customHeight="1">
      <c r="A15" s="249">
        <v>2210201</v>
      </c>
      <c r="B15" s="255" t="s">
        <v>81</v>
      </c>
      <c r="C15" s="251">
        <v>64214</v>
      </c>
      <c r="D15" s="251">
        <v>64214</v>
      </c>
      <c r="E15" s="251">
        <v>64214</v>
      </c>
      <c r="F15" s="301"/>
      <c r="G15" s="267"/>
      <c r="H15" s="267"/>
    </row>
    <row r="16" spans="1:8" ht="19.5" customHeight="1">
      <c r="A16" s="258">
        <v>2210203</v>
      </c>
      <c r="B16" s="259" t="s">
        <v>82</v>
      </c>
      <c r="C16" s="260">
        <v>39700</v>
      </c>
      <c r="D16" s="260">
        <v>39700</v>
      </c>
      <c r="E16" s="260">
        <v>39700</v>
      </c>
      <c r="F16" s="262"/>
      <c r="G16" s="300"/>
      <c r="H16" s="300"/>
    </row>
    <row r="17" spans="1:8" ht="24" customHeight="1">
      <c r="A17" s="264"/>
      <c r="B17" s="265" t="s">
        <v>83</v>
      </c>
      <c r="C17" s="266">
        <v>1377643</v>
      </c>
      <c r="D17" s="266">
        <v>1377643</v>
      </c>
      <c r="E17" s="266">
        <v>1377643</v>
      </c>
      <c r="F17" s="267"/>
      <c r="G17" s="267"/>
      <c r="H17" s="267"/>
    </row>
    <row r="18" spans="1:8" ht="21" customHeight="1">
      <c r="A18" s="268">
        <v>2080505</v>
      </c>
      <c r="B18" s="269" t="s">
        <v>74</v>
      </c>
      <c r="C18" s="270">
        <v>90278</v>
      </c>
      <c r="D18" s="270">
        <v>90278</v>
      </c>
      <c r="E18" s="270">
        <v>90278</v>
      </c>
      <c r="F18" s="267"/>
      <c r="G18" s="267"/>
      <c r="H18" s="267"/>
    </row>
    <row r="19" spans="1:8" ht="21" customHeight="1">
      <c r="A19" s="273">
        <v>2080799</v>
      </c>
      <c r="B19" s="274" t="s">
        <v>84</v>
      </c>
      <c r="C19" s="270">
        <v>43268</v>
      </c>
      <c r="D19" s="270">
        <v>43268</v>
      </c>
      <c r="E19" s="270">
        <v>43268</v>
      </c>
      <c r="F19" s="267"/>
      <c r="G19" s="267"/>
      <c r="H19" s="267"/>
    </row>
    <row r="20" spans="1:8" ht="21" customHeight="1">
      <c r="A20" s="273">
        <v>2082701</v>
      </c>
      <c r="B20" s="274" t="s">
        <v>85</v>
      </c>
      <c r="C20" s="270">
        <v>2271</v>
      </c>
      <c r="D20" s="270">
        <v>2271</v>
      </c>
      <c r="E20" s="270">
        <v>2271</v>
      </c>
      <c r="F20" s="267"/>
      <c r="G20" s="267"/>
      <c r="H20" s="267"/>
    </row>
    <row r="21" spans="1:8" ht="21" customHeight="1">
      <c r="A21" s="273">
        <v>2082702</v>
      </c>
      <c r="B21" s="274" t="s">
        <v>75</v>
      </c>
      <c r="C21" s="270">
        <v>906</v>
      </c>
      <c r="D21" s="270">
        <v>906</v>
      </c>
      <c r="E21" s="270">
        <v>906</v>
      </c>
      <c r="F21" s="267"/>
      <c r="G21" s="267"/>
      <c r="H21" s="267"/>
    </row>
    <row r="22" spans="1:8" ht="21" customHeight="1">
      <c r="A22" s="273">
        <v>2082703</v>
      </c>
      <c r="B22" s="274" t="s">
        <v>76</v>
      </c>
      <c r="C22" s="270">
        <v>1352</v>
      </c>
      <c r="D22" s="270">
        <v>1352</v>
      </c>
      <c r="E22" s="270">
        <v>1352</v>
      </c>
      <c r="F22" s="267"/>
      <c r="G22" s="267"/>
      <c r="H22" s="267"/>
    </row>
    <row r="23" spans="1:8" ht="21" customHeight="1">
      <c r="A23" s="273">
        <v>2101102</v>
      </c>
      <c r="B23" s="274" t="s">
        <v>86</v>
      </c>
      <c r="C23" s="270">
        <v>36109</v>
      </c>
      <c r="D23" s="270">
        <v>36109</v>
      </c>
      <c r="E23" s="270">
        <v>36109</v>
      </c>
      <c r="F23" s="267"/>
      <c r="G23" s="267"/>
      <c r="H23" s="267"/>
    </row>
    <row r="24" spans="1:8" ht="21" customHeight="1">
      <c r="A24" s="273">
        <v>2101199</v>
      </c>
      <c r="B24" s="274" t="s">
        <v>79</v>
      </c>
      <c r="C24" s="270">
        <v>2450</v>
      </c>
      <c r="D24" s="270">
        <v>2450</v>
      </c>
      <c r="E24" s="270">
        <v>2450</v>
      </c>
      <c r="F24" s="267"/>
      <c r="G24" s="267"/>
      <c r="H24" s="267"/>
    </row>
    <row r="25" spans="1:8" ht="21" customHeight="1">
      <c r="A25" s="273">
        <v>2210201</v>
      </c>
      <c r="B25" s="274" t="s">
        <v>81</v>
      </c>
      <c r="C25" s="270">
        <v>53202</v>
      </c>
      <c r="D25" s="270">
        <v>53202</v>
      </c>
      <c r="E25" s="270">
        <v>53202</v>
      </c>
      <c r="F25" s="267"/>
      <c r="G25" s="267"/>
      <c r="H25" s="267"/>
    </row>
    <row r="26" spans="1:8" ht="21" customHeight="1">
      <c r="A26" s="273">
        <v>2210203</v>
      </c>
      <c r="B26" s="274" t="s">
        <v>82</v>
      </c>
      <c r="C26" s="270">
        <v>22968</v>
      </c>
      <c r="D26" s="270">
        <v>22968</v>
      </c>
      <c r="E26" s="270">
        <v>22968</v>
      </c>
      <c r="F26" s="267"/>
      <c r="G26" s="267"/>
      <c r="H26" s="267"/>
    </row>
    <row r="27" spans="1:8" ht="21" customHeight="1">
      <c r="A27" s="273">
        <v>2210199</v>
      </c>
      <c r="B27" s="274" t="s">
        <v>87</v>
      </c>
      <c r="C27" s="270">
        <v>1074839</v>
      </c>
      <c r="D27" s="270">
        <v>1074839</v>
      </c>
      <c r="E27" s="270">
        <v>1074839</v>
      </c>
      <c r="F27" s="267"/>
      <c r="G27" s="267"/>
      <c r="H27" s="267"/>
    </row>
    <row r="28" spans="1:8" ht="21" customHeight="1">
      <c r="A28" s="273">
        <v>2210399</v>
      </c>
      <c r="B28" s="274" t="s">
        <v>88</v>
      </c>
      <c r="C28" s="270">
        <v>50000</v>
      </c>
      <c r="D28" s="270">
        <v>50000</v>
      </c>
      <c r="E28" s="270">
        <v>50000</v>
      </c>
      <c r="F28" s="267"/>
      <c r="G28" s="267"/>
      <c r="H28" s="267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C6" sqref="C6:C7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23" customFormat="1" ht="15.75" customHeight="1">
      <c r="A1" s="23" t="s">
        <v>89</v>
      </c>
    </row>
    <row r="2" spans="1:6" s="277" customFormat="1" ht="39.75" customHeight="1">
      <c r="A2" s="311" t="s">
        <v>355</v>
      </c>
      <c r="B2" s="311"/>
      <c r="C2" s="311"/>
      <c r="D2" s="311"/>
      <c r="E2" s="311"/>
      <c r="F2" s="311"/>
    </row>
    <row r="3" ht="15">
      <c r="F3" s="11"/>
    </row>
    <row r="4" spans="1:6" ht="19.5" customHeight="1">
      <c r="A4" s="3" t="s">
        <v>354</v>
      </c>
      <c r="F4" s="11" t="s">
        <v>2</v>
      </c>
    </row>
    <row r="5" spans="1:6" ht="15" customHeight="1">
      <c r="A5" s="312" t="s">
        <v>3</v>
      </c>
      <c r="B5" s="312" t="s">
        <v>4</v>
      </c>
      <c r="C5" s="312" t="s">
        <v>5</v>
      </c>
      <c r="D5" s="312"/>
      <c r="E5" s="312"/>
      <c r="F5" s="312" t="s">
        <v>4</v>
      </c>
    </row>
    <row r="6" spans="1:6" ht="15" customHeight="1">
      <c r="A6" s="312" t="s">
        <v>6</v>
      </c>
      <c r="B6" s="317" t="s">
        <v>7</v>
      </c>
      <c r="C6" s="319" t="s">
        <v>8</v>
      </c>
      <c r="D6" s="313" t="s">
        <v>7</v>
      </c>
      <c r="E6" s="314"/>
      <c r="F6" s="315"/>
    </row>
    <row r="7" spans="1:6" ht="27.75" customHeight="1">
      <c r="A7" s="312"/>
      <c r="B7" s="318"/>
      <c r="C7" s="320"/>
      <c r="D7" s="191" t="s">
        <v>9</v>
      </c>
      <c r="E7" s="278" t="s">
        <v>10</v>
      </c>
      <c r="F7" s="278" t="s">
        <v>11</v>
      </c>
    </row>
    <row r="8" spans="1:6" ht="13.5" customHeight="1">
      <c r="A8" s="279" t="s">
        <v>12</v>
      </c>
      <c r="B8" s="280">
        <f>1051778+1377643</f>
        <v>2429421</v>
      </c>
      <c r="C8" s="281" t="s">
        <v>13</v>
      </c>
      <c r="D8" s="280">
        <f>1051778+1377643</f>
        <v>2429421</v>
      </c>
      <c r="E8" s="280">
        <f>1051778+1377643</f>
        <v>2429421</v>
      </c>
      <c r="F8" s="280"/>
    </row>
    <row r="9" spans="1:6" ht="13.5" customHeight="1">
      <c r="A9" s="109" t="s">
        <v>14</v>
      </c>
      <c r="B9" s="280">
        <f>1051778+1377643</f>
        <v>2429421</v>
      </c>
      <c r="C9" s="282" t="s">
        <v>15</v>
      </c>
      <c r="D9" s="283"/>
      <c r="E9" s="283"/>
      <c r="F9" s="280"/>
    </row>
    <row r="10" spans="1:6" ht="13.5" customHeight="1">
      <c r="A10" s="109" t="s">
        <v>16</v>
      </c>
      <c r="B10" s="284"/>
      <c r="C10" s="282" t="s">
        <v>17</v>
      </c>
      <c r="D10" s="283"/>
      <c r="E10" s="283"/>
      <c r="F10" s="280"/>
    </row>
    <row r="11" spans="1:6" ht="13.5" customHeight="1">
      <c r="A11" s="279" t="s">
        <v>18</v>
      </c>
      <c r="B11" s="284"/>
      <c r="C11" s="282" t="s">
        <v>19</v>
      </c>
      <c r="D11" s="283"/>
      <c r="E11" s="283"/>
      <c r="F11" s="280"/>
    </row>
    <row r="12" spans="1:6" ht="13.5" customHeight="1">
      <c r="A12" s="279" t="s">
        <v>20</v>
      </c>
      <c r="B12" s="284"/>
      <c r="C12" s="282" t="s">
        <v>21</v>
      </c>
      <c r="D12" s="283"/>
      <c r="E12" s="283"/>
      <c r="F12" s="280"/>
    </row>
    <row r="13" spans="1:6" ht="13.5" customHeight="1">
      <c r="A13" s="279" t="s">
        <v>22</v>
      </c>
      <c r="B13" s="284"/>
      <c r="C13" s="282" t="s">
        <v>23</v>
      </c>
      <c r="D13" s="283"/>
      <c r="E13" s="283"/>
      <c r="F13" s="280"/>
    </row>
    <row r="14" spans="1:6" ht="13.5" customHeight="1">
      <c r="A14" s="279"/>
      <c r="B14" s="284"/>
      <c r="C14" s="282" t="s">
        <v>24</v>
      </c>
      <c r="D14" s="283"/>
      <c r="E14" s="283"/>
      <c r="F14" s="280"/>
    </row>
    <row r="15" spans="1:6" ht="13.5" customHeight="1">
      <c r="A15" s="109" t="s">
        <v>4</v>
      </c>
      <c r="B15" s="285"/>
      <c r="C15" s="282" t="s">
        <v>25</v>
      </c>
      <c r="D15" s="283"/>
      <c r="E15" s="283"/>
      <c r="F15" s="280"/>
    </row>
    <row r="16" spans="1:6" ht="13.5" customHeight="1">
      <c r="A16" s="279" t="s">
        <v>4</v>
      </c>
      <c r="B16" s="285"/>
      <c r="C16" s="282" t="s">
        <v>26</v>
      </c>
      <c r="D16" s="286">
        <f>109699+138074</f>
        <v>247773</v>
      </c>
      <c r="E16" s="286">
        <f>109699+138074</f>
        <v>247773</v>
      </c>
      <c r="F16" s="280"/>
    </row>
    <row r="17" spans="1:6" ht="13.5" customHeight="1">
      <c r="A17" s="279" t="s">
        <v>4</v>
      </c>
      <c r="B17" s="285"/>
      <c r="C17" s="282" t="s">
        <v>27</v>
      </c>
      <c r="D17" s="287">
        <f>56662+38559</f>
        <v>95221</v>
      </c>
      <c r="E17" s="287">
        <f>56662+38559</f>
        <v>95221</v>
      </c>
      <c r="F17" s="280"/>
    </row>
    <row r="18" spans="1:6" ht="13.5" customHeight="1">
      <c r="A18" s="279" t="s">
        <v>4</v>
      </c>
      <c r="B18" s="285"/>
      <c r="C18" s="282" t="s">
        <v>28</v>
      </c>
      <c r="D18" s="288"/>
      <c r="E18" s="288"/>
      <c r="F18" s="280"/>
    </row>
    <row r="19" spans="1:6" ht="13.5" customHeight="1">
      <c r="A19" s="279" t="s">
        <v>4</v>
      </c>
      <c r="B19" s="285"/>
      <c r="C19" s="282" t="s">
        <v>29</v>
      </c>
      <c r="D19" s="289">
        <v>781503</v>
      </c>
      <c r="E19" s="289">
        <v>781503</v>
      </c>
      <c r="F19" s="280"/>
    </row>
    <row r="20" spans="1:6" ht="13.5" customHeight="1">
      <c r="A20" s="279" t="s">
        <v>4</v>
      </c>
      <c r="B20" s="285"/>
      <c r="C20" s="282" t="s">
        <v>30</v>
      </c>
      <c r="D20" s="282"/>
      <c r="E20" s="282"/>
      <c r="F20" s="280"/>
    </row>
    <row r="21" spans="1:6" ht="13.5" customHeight="1">
      <c r="A21" s="279" t="s">
        <v>4</v>
      </c>
      <c r="B21" s="285"/>
      <c r="C21" s="282" t="s">
        <v>31</v>
      </c>
      <c r="D21" s="282"/>
      <c r="E21" s="282"/>
      <c r="F21" s="280"/>
    </row>
    <row r="22" spans="1:6" ht="13.5" customHeight="1">
      <c r="A22" s="279" t="s">
        <v>4</v>
      </c>
      <c r="B22" s="285"/>
      <c r="C22" s="282" t="s">
        <v>32</v>
      </c>
      <c r="D22" s="282"/>
      <c r="E22" s="282"/>
      <c r="F22" s="280"/>
    </row>
    <row r="23" spans="1:6" ht="13.5" customHeight="1">
      <c r="A23" s="279" t="s">
        <v>4</v>
      </c>
      <c r="B23" s="285"/>
      <c r="C23" s="282" t="s">
        <v>33</v>
      </c>
      <c r="D23" s="282"/>
      <c r="E23" s="282"/>
      <c r="F23" s="280"/>
    </row>
    <row r="24" spans="1:6" ht="13.5" customHeight="1">
      <c r="A24" s="279" t="s">
        <v>4</v>
      </c>
      <c r="B24" s="285"/>
      <c r="C24" s="282" t="s">
        <v>34</v>
      </c>
      <c r="D24" s="282"/>
      <c r="E24" s="282"/>
      <c r="F24" s="280"/>
    </row>
    <row r="25" spans="1:6" ht="13.5" customHeight="1">
      <c r="A25" s="279" t="s">
        <v>4</v>
      </c>
      <c r="B25" s="285"/>
      <c r="C25" s="282" t="s">
        <v>35</v>
      </c>
      <c r="D25" s="282"/>
      <c r="E25" s="282"/>
      <c r="F25" s="280"/>
    </row>
    <row r="26" spans="1:6" ht="13.5" customHeight="1">
      <c r="A26" s="279" t="s">
        <v>4</v>
      </c>
      <c r="B26" s="285"/>
      <c r="C26" s="282" t="s">
        <v>36</v>
      </c>
      <c r="D26" s="280">
        <f>103914+1201010</f>
        <v>1304924</v>
      </c>
      <c r="E26" s="280">
        <f>103914+1201010</f>
        <v>1304924</v>
      </c>
      <c r="F26" s="280"/>
    </row>
    <row r="27" spans="1:6" ht="13.5" customHeight="1">
      <c r="A27" s="279" t="s">
        <v>4</v>
      </c>
      <c r="B27" s="285"/>
      <c r="C27" s="282" t="s">
        <v>37</v>
      </c>
      <c r="D27" s="282"/>
      <c r="E27" s="282"/>
      <c r="F27" s="280"/>
    </row>
    <row r="28" spans="1:6" ht="13.5" customHeight="1">
      <c r="A28" s="279" t="s">
        <v>4</v>
      </c>
      <c r="B28" s="285"/>
      <c r="C28" s="282" t="s">
        <v>38</v>
      </c>
      <c r="D28" s="283"/>
      <c r="E28" s="283"/>
      <c r="F28" s="280"/>
    </row>
    <row r="29" spans="1:6" ht="13.5" customHeight="1">
      <c r="A29" s="112" t="s">
        <v>39</v>
      </c>
      <c r="B29" s="285"/>
      <c r="C29" s="282"/>
      <c r="D29" s="282"/>
      <c r="E29" s="282"/>
      <c r="F29" s="280"/>
    </row>
    <row r="30" spans="1:6" ht="13.5" customHeight="1">
      <c r="A30" s="109" t="s">
        <v>40</v>
      </c>
      <c r="B30" s="285"/>
      <c r="C30" s="290" t="s">
        <v>41</v>
      </c>
      <c r="D30" s="282"/>
      <c r="E30" s="282"/>
      <c r="F30" s="280"/>
    </row>
    <row r="31" spans="1:6" ht="13.5" customHeight="1">
      <c r="A31" s="109" t="s">
        <v>42</v>
      </c>
      <c r="B31" s="284"/>
      <c r="C31" s="291" t="s">
        <v>40</v>
      </c>
      <c r="D31" s="292"/>
      <c r="E31" s="292"/>
      <c r="F31" s="280"/>
    </row>
    <row r="32" spans="1:6" ht="13.5" customHeight="1">
      <c r="A32" s="109"/>
      <c r="B32" s="284"/>
      <c r="C32" s="291" t="s">
        <v>43</v>
      </c>
      <c r="D32" s="293"/>
      <c r="E32" s="293"/>
      <c r="F32" s="280"/>
    </row>
    <row r="33" spans="1:6" ht="13.5" customHeight="1">
      <c r="A33" s="294" t="s">
        <v>44</v>
      </c>
      <c r="B33" s="280">
        <f>1051778+1377643</f>
        <v>2429421</v>
      </c>
      <c r="C33" s="316" t="s">
        <v>45</v>
      </c>
      <c r="D33" s="316"/>
      <c r="E33" s="280">
        <f>1051778+1377643</f>
        <v>2429421</v>
      </c>
      <c r="F33" s="280"/>
    </row>
    <row r="34" spans="1:6" ht="12.75">
      <c r="A34" s="276"/>
      <c r="B34" s="276"/>
      <c r="C34" s="276"/>
      <c r="D34" s="276"/>
      <c r="E34" s="276"/>
      <c r="F34" s="276"/>
    </row>
  </sheetData>
  <sheetProtection/>
  <mergeCells count="8">
    <mergeCell ref="C33:D33"/>
    <mergeCell ref="A6:A7"/>
    <mergeCell ref="B6:B7"/>
    <mergeCell ref="C6:C7"/>
    <mergeCell ref="A2:F2"/>
    <mergeCell ref="A5:B5"/>
    <mergeCell ref="C5:F5"/>
    <mergeCell ref="D6:F6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6" sqref="B6"/>
    </sheetView>
  </sheetViews>
  <sheetFormatPr defaultColWidth="9.140625" defaultRowHeight="12.75"/>
  <cols>
    <col min="1" max="1" width="14.140625" style="1" customWidth="1"/>
    <col min="2" max="2" width="33.57421875" style="1" customWidth="1"/>
    <col min="3" max="3" width="17.28125" style="1" customWidth="1"/>
    <col min="4" max="5" width="21.57421875" style="1" customWidth="1"/>
    <col min="6" max="6" width="19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3" ht="15.75" customHeight="1">
      <c r="A1" s="323" t="s">
        <v>90</v>
      </c>
      <c r="B1" s="324"/>
      <c r="C1" s="324"/>
    </row>
    <row r="2" spans="1:8" ht="39.75" customHeight="1">
      <c r="A2" s="311" t="s">
        <v>356</v>
      </c>
      <c r="B2" s="311"/>
      <c r="C2" s="311"/>
      <c r="D2" s="311"/>
      <c r="E2" s="311"/>
      <c r="F2" s="311"/>
      <c r="G2" s="311"/>
      <c r="H2" s="311"/>
    </row>
    <row r="3" spans="1:8" ht="19.5" customHeight="1">
      <c r="A3" s="325" t="s">
        <v>1</v>
      </c>
      <c r="B3" s="325"/>
      <c r="C3" s="325"/>
      <c r="H3" s="11" t="s">
        <v>2</v>
      </c>
    </row>
    <row r="4" spans="1:8" s="25" customFormat="1" ht="30.75" customHeight="1">
      <c r="A4" s="295" t="s">
        <v>64</v>
      </c>
      <c r="B4" s="295"/>
      <c r="C4" s="272" t="s">
        <v>65</v>
      </c>
      <c r="D4" s="271" t="s">
        <v>66</v>
      </c>
      <c r="E4" s="271"/>
      <c r="F4" s="271"/>
      <c r="G4" s="327" t="s">
        <v>67</v>
      </c>
      <c r="H4" s="271" t="s">
        <v>68</v>
      </c>
    </row>
    <row r="5" spans="1:8" s="25" customFormat="1" ht="27.75" customHeight="1">
      <c r="A5" s="236" t="s">
        <v>69</v>
      </c>
      <c r="B5" s="124" t="s">
        <v>70</v>
      </c>
      <c r="C5" s="240"/>
      <c r="D5" s="237" t="s">
        <v>9</v>
      </c>
      <c r="E5" s="237" t="s">
        <v>71</v>
      </c>
      <c r="F5" s="238" t="s">
        <v>72</v>
      </c>
      <c r="G5" s="328"/>
      <c r="H5" s="271"/>
    </row>
    <row r="6" spans="1:10" s="233" customFormat="1" ht="27.75" customHeight="1">
      <c r="A6" s="241"/>
      <c r="B6" s="242" t="s">
        <v>62</v>
      </c>
      <c r="C6" s="243">
        <f>C7+C17</f>
        <v>2429421</v>
      </c>
      <c r="D6" s="243">
        <f>D7+D17</f>
        <v>2429421</v>
      </c>
      <c r="E6" s="243">
        <f>E7+E17</f>
        <v>2429421</v>
      </c>
      <c r="F6" s="244"/>
      <c r="G6" s="239"/>
      <c r="H6" s="235"/>
      <c r="I6" s="25"/>
      <c r="J6" s="25"/>
    </row>
    <row r="7" spans="1:10" s="234" customFormat="1" ht="30.75" customHeight="1">
      <c r="A7" s="245"/>
      <c r="B7" s="242" t="s">
        <v>73</v>
      </c>
      <c r="C7" s="243">
        <v>1051778</v>
      </c>
      <c r="D7" s="243">
        <v>1051778</v>
      </c>
      <c r="E7" s="243">
        <v>1051778</v>
      </c>
      <c r="F7" s="246"/>
      <c r="G7" s="247"/>
      <c r="H7" s="248"/>
      <c r="I7" s="275"/>
      <c r="J7" s="275"/>
    </row>
    <row r="8" spans="1:10" ht="19.5" customHeight="1">
      <c r="A8" s="249">
        <v>2080505</v>
      </c>
      <c r="B8" s="250" t="s">
        <v>74</v>
      </c>
      <c r="C8" s="251">
        <v>107024</v>
      </c>
      <c r="D8" s="251">
        <v>107024</v>
      </c>
      <c r="E8" s="251">
        <v>107024</v>
      </c>
      <c r="F8" s="252"/>
      <c r="G8" s="253"/>
      <c r="H8" s="254"/>
      <c r="I8" s="276"/>
      <c r="J8" s="276"/>
    </row>
    <row r="9" spans="1:10" ht="19.5" customHeight="1">
      <c r="A9" s="249">
        <v>2082702</v>
      </c>
      <c r="B9" s="255" t="s">
        <v>75</v>
      </c>
      <c r="C9" s="251">
        <v>1070</v>
      </c>
      <c r="D9" s="251">
        <v>1070</v>
      </c>
      <c r="E9" s="251">
        <v>1070</v>
      </c>
      <c r="F9" s="252"/>
      <c r="G9" s="253"/>
      <c r="H9" s="254"/>
      <c r="I9" s="276"/>
      <c r="J9" s="276"/>
    </row>
    <row r="10" spans="1:10" ht="19.5" customHeight="1">
      <c r="A10" s="249">
        <v>2082703</v>
      </c>
      <c r="B10" s="255" t="s">
        <v>76</v>
      </c>
      <c r="C10" s="251">
        <v>1605</v>
      </c>
      <c r="D10" s="251">
        <v>1605</v>
      </c>
      <c r="E10" s="251">
        <v>1605</v>
      </c>
      <c r="F10" s="252"/>
      <c r="G10" s="253"/>
      <c r="H10" s="254"/>
      <c r="I10" s="276"/>
      <c r="J10" s="276"/>
    </row>
    <row r="11" spans="1:8" ht="19.5" customHeight="1">
      <c r="A11" s="249">
        <v>2101101</v>
      </c>
      <c r="B11" s="255" t="s">
        <v>77</v>
      </c>
      <c r="C11" s="251">
        <v>42810</v>
      </c>
      <c r="D11" s="251">
        <v>42810</v>
      </c>
      <c r="E11" s="251">
        <v>42810</v>
      </c>
      <c r="F11" s="252"/>
      <c r="G11" s="253"/>
      <c r="H11" s="254"/>
    </row>
    <row r="12" spans="1:8" ht="19.5" customHeight="1">
      <c r="A12" s="249">
        <v>2101103</v>
      </c>
      <c r="B12" s="255" t="s">
        <v>78</v>
      </c>
      <c r="C12" s="251">
        <v>10702</v>
      </c>
      <c r="D12" s="251">
        <v>10702</v>
      </c>
      <c r="E12" s="251">
        <v>10702</v>
      </c>
      <c r="F12" s="252"/>
      <c r="G12" s="253"/>
      <c r="H12" s="254"/>
    </row>
    <row r="13" spans="1:8" ht="19.5" customHeight="1">
      <c r="A13" s="249">
        <v>2101199</v>
      </c>
      <c r="B13" s="255" t="s">
        <v>79</v>
      </c>
      <c r="C13" s="251">
        <v>3150</v>
      </c>
      <c r="D13" s="251">
        <v>3150</v>
      </c>
      <c r="E13" s="256">
        <v>3150</v>
      </c>
      <c r="F13" s="252"/>
      <c r="G13" s="253"/>
      <c r="H13" s="254"/>
    </row>
    <row r="14" spans="1:8" ht="19.5" customHeight="1">
      <c r="A14" s="249">
        <v>2120101</v>
      </c>
      <c r="B14" s="255" t="s">
        <v>80</v>
      </c>
      <c r="C14" s="251">
        <v>781503</v>
      </c>
      <c r="D14" s="251">
        <v>781503</v>
      </c>
      <c r="E14" s="251">
        <v>781503</v>
      </c>
      <c r="F14" s="252"/>
      <c r="G14" s="254"/>
      <c r="H14" s="254"/>
    </row>
    <row r="15" spans="1:8" ht="19.5" customHeight="1">
      <c r="A15" s="249">
        <v>2210201</v>
      </c>
      <c r="B15" s="255" t="s">
        <v>81</v>
      </c>
      <c r="C15" s="251">
        <v>64214</v>
      </c>
      <c r="D15" s="251">
        <v>64214</v>
      </c>
      <c r="E15" s="251">
        <v>64214</v>
      </c>
      <c r="F15" s="257"/>
      <c r="G15" s="254"/>
      <c r="H15" s="254"/>
    </row>
    <row r="16" spans="1:8" ht="19.5" customHeight="1">
      <c r="A16" s="258">
        <v>2210203</v>
      </c>
      <c r="B16" s="259" t="s">
        <v>82</v>
      </c>
      <c r="C16" s="260">
        <v>39700</v>
      </c>
      <c r="D16" s="260">
        <v>39700</v>
      </c>
      <c r="E16" s="261">
        <v>39700</v>
      </c>
      <c r="F16" s="262"/>
      <c r="G16" s="263"/>
      <c r="H16" s="263"/>
    </row>
    <row r="17" spans="1:8" ht="21.75" customHeight="1">
      <c r="A17" s="264"/>
      <c r="B17" s="265" t="s">
        <v>83</v>
      </c>
      <c r="C17" s="266">
        <v>1377643</v>
      </c>
      <c r="D17" s="266">
        <v>1377643</v>
      </c>
      <c r="E17" s="266">
        <v>1377643</v>
      </c>
      <c r="F17" s="267"/>
      <c r="G17" s="267"/>
      <c r="H17" s="267"/>
    </row>
    <row r="18" spans="1:8" ht="21.75" customHeight="1">
      <c r="A18" s="268">
        <v>2080505</v>
      </c>
      <c r="B18" s="269" t="s">
        <v>74</v>
      </c>
      <c r="C18" s="270">
        <v>90278</v>
      </c>
      <c r="D18" s="270">
        <v>90278</v>
      </c>
      <c r="E18" s="270">
        <v>90278</v>
      </c>
      <c r="F18" s="267"/>
      <c r="G18" s="267"/>
      <c r="H18" s="267"/>
    </row>
    <row r="19" spans="1:8" ht="21.75" customHeight="1">
      <c r="A19" s="273">
        <v>2080799</v>
      </c>
      <c r="B19" s="274" t="s">
        <v>84</v>
      </c>
      <c r="C19" s="270">
        <v>43268</v>
      </c>
      <c r="D19" s="270">
        <v>43268</v>
      </c>
      <c r="E19" s="270">
        <v>43268</v>
      </c>
      <c r="F19" s="267"/>
      <c r="G19" s="267"/>
      <c r="H19" s="267"/>
    </row>
    <row r="20" spans="1:8" ht="21.75" customHeight="1">
      <c r="A20" s="273">
        <v>2082701</v>
      </c>
      <c r="B20" s="274" t="s">
        <v>85</v>
      </c>
      <c r="C20" s="270">
        <v>2271</v>
      </c>
      <c r="D20" s="270">
        <v>2271</v>
      </c>
      <c r="E20" s="270">
        <v>2271</v>
      </c>
      <c r="F20" s="267"/>
      <c r="G20" s="267"/>
      <c r="H20" s="267"/>
    </row>
    <row r="21" spans="1:8" ht="21.75" customHeight="1">
      <c r="A21" s="273">
        <v>2082702</v>
      </c>
      <c r="B21" s="274" t="s">
        <v>75</v>
      </c>
      <c r="C21" s="270">
        <v>906</v>
      </c>
      <c r="D21" s="270">
        <v>906</v>
      </c>
      <c r="E21" s="270">
        <v>906</v>
      </c>
      <c r="F21" s="267"/>
      <c r="G21" s="267"/>
      <c r="H21" s="267"/>
    </row>
    <row r="22" spans="1:8" ht="21.75" customHeight="1">
      <c r="A22" s="273">
        <v>2082703</v>
      </c>
      <c r="B22" s="274" t="s">
        <v>76</v>
      </c>
      <c r="C22" s="270">
        <v>1352</v>
      </c>
      <c r="D22" s="270">
        <v>1352</v>
      </c>
      <c r="E22" s="270">
        <v>1352</v>
      </c>
      <c r="F22" s="267"/>
      <c r="G22" s="267"/>
      <c r="H22" s="267"/>
    </row>
    <row r="23" spans="1:8" ht="21.75" customHeight="1">
      <c r="A23" s="273">
        <v>2101102</v>
      </c>
      <c r="B23" s="274" t="s">
        <v>86</v>
      </c>
      <c r="C23" s="270">
        <v>36109</v>
      </c>
      <c r="D23" s="270">
        <v>36109</v>
      </c>
      <c r="E23" s="270">
        <v>36109</v>
      </c>
      <c r="F23" s="267"/>
      <c r="G23" s="267"/>
      <c r="H23" s="267"/>
    </row>
    <row r="24" spans="1:8" ht="21.75" customHeight="1">
      <c r="A24" s="273">
        <v>2101199</v>
      </c>
      <c r="B24" s="274" t="s">
        <v>79</v>
      </c>
      <c r="C24" s="270">
        <v>2450</v>
      </c>
      <c r="D24" s="270">
        <v>2450</v>
      </c>
      <c r="E24" s="270">
        <v>2450</v>
      </c>
      <c r="F24" s="267"/>
      <c r="G24" s="267"/>
      <c r="H24" s="267"/>
    </row>
    <row r="25" spans="1:8" ht="21.75" customHeight="1">
      <c r="A25" s="273">
        <v>2210201</v>
      </c>
      <c r="B25" s="274" t="s">
        <v>81</v>
      </c>
      <c r="C25" s="270">
        <v>53202</v>
      </c>
      <c r="D25" s="270">
        <v>53202</v>
      </c>
      <c r="E25" s="270">
        <v>53202</v>
      </c>
      <c r="F25" s="267"/>
      <c r="G25" s="267"/>
      <c r="H25" s="267"/>
    </row>
    <row r="26" spans="1:8" ht="21.75" customHeight="1">
      <c r="A26" s="273">
        <v>2210203</v>
      </c>
      <c r="B26" s="274" t="s">
        <v>82</v>
      </c>
      <c r="C26" s="270">
        <v>22968</v>
      </c>
      <c r="D26" s="270">
        <v>22968</v>
      </c>
      <c r="E26" s="270">
        <v>22968</v>
      </c>
      <c r="F26" s="267"/>
      <c r="G26" s="267"/>
      <c r="H26" s="267"/>
    </row>
    <row r="27" spans="1:8" ht="21.75" customHeight="1">
      <c r="A27" s="273">
        <v>2210199</v>
      </c>
      <c r="B27" s="274" t="s">
        <v>87</v>
      </c>
      <c r="C27" s="270">
        <v>1074839</v>
      </c>
      <c r="D27" s="270">
        <v>1074839</v>
      </c>
      <c r="E27" s="270">
        <v>1074839</v>
      </c>
      <c r="F27" s="267"/>
      <c r="G27" s="267"/>
      <c r="H27" s="267"/>
    </row>
    <row r="28" spans="1:8" ht="21.75" customHeight="1">
      <c r="A28" s="273">
        <v>2210399</v>
      </c>
      <c r="B28" s="274" t="s">
        <v>88</v>
      </c>
      <c r="C28" s="270">
        <v>50000</v>
      </c>
      <c r="D28" s="270">
        <v>50000</v>
      </c>
      <c r="E28" s="270">
        <v>50000</v>
      </c>
      <c r="F28" s="267"/>
      <c r="G28" s="267"/>
      <c r="H28" s="267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D6" sqref="D6:D8"/>
    </sheetView>
  </sheetViews>
  <sheetFormatPr defaultColWidth="9.140625" defaultRowHeight="12.75"/>
  <cols>
    <col min="1" max="3" width="4.57421875" style="0" customWidth="1"/>
    <col min="4" max="4" width="46.00390625" style="0" customWidth="1"/>
    <col min="5" max="5" width="14.28125" style="0" customWidth="1"/>
    <col min="6" max="6" width="16.421875" style="0" customWidth="1"/>
    <col min="7" max="7" width="14.7109375" style="0" customWidth="1"/>
    <col min="8" max="8" width="11.57421875" style="0" customWidth="1"/>
    <col min="9" max="9" width="14.28125" style="0" customWidth="1"/>
    <col min="10" max="10" width="9.28125" style="0" customWidth="1"/>
    <col min="11" max="11" width="15.7109375" style="0" customWidth="1"/>
    <col min="14" max="14" width="12.140625" style="0" bestFit="1" customWidth="1"/>
  </cols>
  <sheetData>
    <row r="1" spans="1:3" ht="15.75" customHeight="1">
      <c r="A1" s="323" t="s">
        <v>91</v>
      </c>
      <c r="B1" s="323"/>
      <c r="C1" s="323"/>
    </row>
    <row r="2" spans="1:11" ht="25.5">
      <c r="A2" s="329" t="s">
        <v>350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5">
      <c r="A4" s="3" t="s">
        <v>92</v>
      </c>
      <c r="B4" s="1"/>
      <c r="C4" s="1"/>
      <c r="D4" s="23" t="s">
        <v>62</v>
      </c>
      <c r="E4" s="1"/>
      <c r="F4" s="1"/>
      <c r="G4" s="1"/>
      <c r="H4" s="1"/>
      <c r="I4" s="1"/>
      <c r="J4" s="1"/>
      <c r="K4" s="330" t="s">
        <v>2</v>
      </c>
      <c r="L4" s="330"/>
      <c r="M4" s="330"/>
      <c r="N4" s="330"/>
      <c r="O4" s="330"/>
    </row>
    <row r="5" spans="1:15" ht="27" customHeight="1">
      <c r="A5" s="331" t="s">
        <v>64</v>
      </c>
      <c r="B5" s="332"/>
      <c r="C5" s="332" t="s">
        <v>4</v>
      </c>
      <c r="D5" s="332" t="s">
        <v>4</v>
      </c>
      <c r="E5" s="334" t="s">
        <v>93</v>
      </c>
      <c r="F5" s="341" t="s">
        <v>94</v>
      </c>
      <c r="G5" s="342"/>
      <c r="H5" s="343"/>
      <c r="I5" s="343"/>
      <c r="J5" s="343"/>
      <c r="K5" s="347" t="s">
        <v>95</v>
      </c>
      <c r="L5" s="347"/>
      <c r="M5" s="347"/>
      <c r="N5" s="347"/>
      <c r="O5" s="347"/>
    </row>
    <row r="6" spans="1:15" ht="12.75">
      <c r="A6" s="339" t="s">
        <v>96</v>
      </c>
      <c r="B6" s="340"/>
      <c r="C6" s="340"/>
      <c r="D6" s="333" t="s">
        <v>97</v>
      </c>
      <c r="E6" s="335"/>
      <c r="F6" s="344"/>
      <c r="G6" s="345"/>
      <c r="H6" s="346"/>
      <c r="I6" s="346"/>
      <c r="J6" s="346"/>
      <c r="K6" s="347"/>
      <c r="L6" s="347"/>
      <c r="M6" s="347"/>
      <c r="N6" s="347"/>
      <c r="O6" s="347"/>
    </row>
    <row r="7" spans="1:15" ht="12.75">
      <c r="A7" s="339"/>
      <c r="B7" s="340" t="s">
        <v>4</v>
      </c>
      <c r="C7" s="340" t="s">
        <v>4</v>
      </c>
      <c r="D7" s="333" t="s">
        <v>4</v>
      </c>
      <c r="E7" s="336"/>
      <c r="F7" s="336" t="s">
        <v>9</v>
      </c>
      <c r="G7" s="336" t="s">
        <v>98</v>
      </c>
      <c r="H7" s="336" t="s">
        <v>99</v>
      </c>
      <c r="I7" s="336" t="s">
        <v>100</v>
      </c>
      <c r="J7" s="336" t="s">
        <v>101</v>
      </c>
      <c r="K7" s="336" t="s">
        <v>9</v>
      </c>
      <c r="L7" s="336" t="s">
        <v>102</v>
      </c>
      <c r="M7" s="336" t="s">
        <v>103</v>
      </c>
      <c r="N7" s="336" t="s">
        <v>104</v>
      </c>
      <c r="O7" s="336" t="s">
        <v>105</v>
      </c>
    </row>
    <row r="8" spans="1:15" ht="28.5" customHeight="1">
      <c r="A8" s="339"/>
      <c r="B8" s="340" t="s">
        <v>4</v>
      </c>
      <c r="C8" s="340" t="s">
        <v>4</v>
      </c>
      <c r="D8" s="333" t="s">
        <v>4</v>
      </c>
      <c r="E8" s="337"/>
      <c r="F8" s="337"/>
      <c r="G8" s="337"/>
      <c r="H8" s="337"/>
      <c r="I8" s="337"/>
      <c r="J8" s="337"/>
      <c r="K8" s="338"/>
      <c r="L8" s="338"/>
      <c r="M8" s="338"/>
      <c r="N8" s="338"/>
      <c r="O8" s="338"/>
    </row>
    <row r="9" spans="1:15" ht="21" customHeight="1">
      <c r="A9" s="191" t="s">
        <v>106</v>
      </c>
      <c r="B9" s="191" t="s">
        <v>107</v>
      </c>
      <c r="C9" s="191" t="s">
        <v>108</v>
      </c>
      <c r="D9" s="192"/>
      <c r="E9" s="193"/>
      <c r="F9" s="193"/>
      <c r="G9" s="193"/>
      <c r="H9" s="193"/>
      <c r="I9" s="193"/>
      <c r="J9" s="193"/>
      <c r="K9" s="220"/>
      <c r="L9" s="220"/>
      <c r="M9" s="220"/>
      <c r="N9" s="220"/>
      <c r="O9" s="220"/>
    </row>
    <row r="10" spans="1:15" ht="21" customHeight="1">
      <c r="A10" s="194"/>
      <c r="B10" s="194"/>
      <c r="C10" s="194"/>
      <c r="D10" s="195" t="s">
        <v>62</v>
      </c>
      <c r="E10" s="196">
        <f>E11+E21</f>
        <v>2429421</v>
      </c>
      <c r="F10" s="196">
        <f aca="true" t="shared" si="0" ref="F10:O10">F11+F21</f>
        <v>2379421</v>
      </c>
      <c r="G10" s="196">
        <f t="shared" si="0"/>
        <v>2137451</v>
      </c>
      <c r="H10" s="196">
        <f t="shared" si="0"/>
        <v>3720</v>
      </c>
      <c r="I10" s="196">
        <f t="shared" si="0"/>
        <v>238250</v>
      </c>
      <c r="J10" s="196">
        <f t="shared" si="0"/>
        <v>0</v>
      </c>
      <c r="K10" s="196">
        <f t="shared" si="0"/>
        <v>50000</v>
      </c>
      <c r="L10" s="196">
        <f t="shared" si="0"/>
        <v>0</v>
      </c>
      <c r="M10" s="196">
        <f t="shared" si="0"/>
        <v>0</v>
      </c>
      <c r="N10" s="196">
        <f t="shared" si="0"/>
        <v>50000</v>
      </c>
      <c r="O10" s="196">
        <f t="shared" si="0"/>
        <v>0</v>
      </c>
    </row>
    <row r="11" spans="1:15" ht="21" customHeight="1">
      <c r="A11" s="194"/>
      <c r="B11" s="194"/>
      <c r="C11" s="194"/>
      <c r="D11" s="195" t="s">
        <v>73</v>
      </c>
      <c r="E11" s="197">
        <f>F11</f>
        <v>1051778</v>
      </c>
      <c r="F11" s="197">
        <f>G11+H11+I11</f>
        <v>1051778</v>
      </c>
      <c r="G11" s="197">
        <v>911042</v>
      </c>
      <c r="H11" s="197">
        <v>2700</v>
      </c>
      <c r="I11" s="197">
        <v>138036</v>
      </c>
      <c r="J11" s="221"/>
      <c r="K11" s="222"/>
      <c r="L11" s="222"/>
      <c r="M11" s="222"/>
      <c r="N11" s="222"/>
      <c r="O11" s="222"/>
    </row>
    <row r="12" spans="1:15" ht="25.5" customHeight="1">
      <c r="A12" s="198">
        <v>208</v>
      </c>
      <c r="B12" s="198" t="s">
        <v>109</v>
      </c>
      <c r="C12" s="198" t="s">
        <v>109</v>
      </c>
      <c r="D12" s="199" t="s">
        <v>74</v>
      </c>
      <c r="E12" s="200">
        <f aca="true" t="shared" si="1" ref="E12:E20">F12</f>
        <v>107024</v>
      </c>
      <c r="F12" s="200">
        <f aca="true" t="shared" si="2" ref="F12:F20">G12+H12+I12</f>
        <v>107024</v>
      </c>
      <c r="G12" s="200">
        <v>107024</v>
      </c>
      <c r="H12" s="200"/>
      <c r="I12" s="200"/>
      <c r="J12" s="223"/>
      <c r="K12" s="224"/>
      <c r="L12" s="225"/>
      <c r="M12" s="225"/>
      <c r="N12" s="225"/>
      <c r="O12" s="225"/>
    </row>
    <row r="13" spans="1:15" ht="25.5" customHeight="1">
      <c r="A13" s="201">
        <v>208</v>
      </c>
      <c r="B13" s="202" t="s">
        <v>110</v>
      </c>
      <c r="C13" s="202" t="s">
        <v>111</v>
      </c>
      <c r="D13" s="203" t="s">
        <v>75</v>
      </c>
      <c r="E13" s="200">
        <f t="shared" si="1"/>
        <v>1070</v>
      </c>
      <c r="F13" s="200">
        <f t="shared" si="2"/>
        <v>1070</v>
      </c>
      <c r="G13" s="200">
        <v>1070</v>
      </c>
      <c r="H13" s="200"/>
      <c r="I13" s="200"/>
      <c r="J13" s="223"/>
      <c r="K13" s="224"/>
      <c r="L13" s="225"/>
      <c r="M13" s="225"/>
      <c r="N13" s="225"/>
      <c r="O13" s="225"/>
    </row>
    <row r="14" spans="1:15" ht="25.5" customHeight="1">
      <c r="A14" s="204">
        <v>208</v>
      </c>
      <c r="B14" s="205" t="s">
        <v>110</v>
      </c>
      <c r="C14" s="205" t="s">
        <v>112</v>
      </c>
      <c r="D14" s="203" t="s">
        <v>76</v>
      </c>
      <c r="E14" s="200">
        <f t="shared" si="1"/>
        <v>1605</v>
      </c>
      <c r="F14" s="200">
        <f t="shared" si="2"/>
        <v>1605</v>
      </c>
      <c r="G14" s="200">
        <v>1605</v>
      </c>
      <c r="H14" s="200"/>
      <c r="I14" s="200"/>
      <c r="J14" s="223"/>
      <c r="K14" s="224"/>
      <c r="L14" s="225"/>
      <c r="M14" s="225"/>
      <c r="N14" s="225"/>
      <c r="O14" s="225"/>
    </row>
    <row r="15" spans="1:15" ht="25.5" customHeight="1">
      <c r="A15" s="204">
        <v>210</v>
      </c>
      <c r="B15" s="205" t="s">
        <v>113</v>
      </c>
      <c r="C15" s="205" t="s">
        <v>114</v>
      </c>
      <c r="D15" s="203" t="s">
        <v>77</v>
      </c>
      <c r="E15" s="200">
        <f t="shared" si="1"/>
        <v>42810</v>
      </c>
      <c r="F15" s="200">
        <f t="shared" si="2"/>
        <v>42810</v>
      </c>
      <c r="G15" s="200">
        <v>42810</v>
      </c>
      <c r="H15" s="200"/>
      <c r="I15" s="200"/>
      <c r="J15" s="223"/>
      <c r="K15" s="224"/>
      <c r="L15" s="225"/>
      <c r="M15" s="225"/>
      <c r="N15" s="225"/>
      <c r="O15" s="225"/>
    </row>
    <row r="16" spans="1:15" ht="25.5" customHeight="1">
      <c r="A16" s="204">
        <v>210</v>
      </c>
      <c r="B16" s="205">
        <v>11</v>
      </c>
      <c r="C16" s="205" t="s">
        <v>112</v>
      </c>
      <c r="D16" s="203" t="s">
        <v>78</v>
      </c>
      <c r="E16" s="200">
        <f t="shared" si="1"/>
        <v>10702</v>
      </c>
      <c r="F16" s="200">
        <f t="shared" si="2"/>
        <v>10702</v>
      </c>
      <c r="G16" s="200">
        <v>10702</v>
      </c>
      <c r="H16" s="200"/>
      <c r="I16" s="200"/>
      <c r="J16" s="223"/>
      <c r="K16" s="224"/>
      <c r="L16" s="225"/>
      <c r="M16" s="225"/>
      <c r="N16" s="225"/>
      <c r="O16" s="225"/>
    </row>
    <row r="17" spans="1:15" ht="25.5" customHeight="1">
      <c r="A17" s="198" t="s">
        <v>115</v>
      </c>
      <c r="B17" s="198" t="s">
        <v>113</v>
      </c>
      <c r="C17" s="198" t="s">
        <v>116</v>
      </c>
      <c r="D17" s="203" t="s">
        <v>79</v>
      </c>
      <c r="E17" s="200">
        <f t="shared" si="1"/>
        <v>3150</v>
      </c>
      <c r="F17" s="200">
        <f t="shared" si="2"/>
        <v>3150</v>
      </c>
      <c r="G17" s="200">
        <v>3150</v>
      </c>
      <c r="H17" s="200"/>
      <c r="I17" s="200"/>
      <c r="J17" s="223"/>
      <c r="K17" s="226"/>
      <c r="L17" s="227"/>
      <c r="M17" s="227"/>
      <c r="N17" s="227"/>
      <c r="O17" s="227"/>
    </row>
    <row r="18" spans="1:15" ht="25.5" customHeight="1">
      <c r="A18" s="198" t="s">
        <v>117</v>
      </c>
      <c r="B18" s="198" t="s">
        <v>114</v>
      </c>
      <c r="C18" s="198" t="s">
        <v>114</v>
      </c>
      <c r="D18" s="203" t="s">
        <v>80</v>
      </c>
      <c r="E18" s="200">
        <f t="shared" si="1"/>
        <v>781503</v>
      </c>
      <c r="F18" s="200">
        <f t="shared" si="2"/>
        <v>781503</v>
      </c>
      <c r="G18" s="200">
        <v>640767</v>
      </c>
      <c r="H18" s="200">
        <v>2700</v>
      </c>
      <c r="I18" s="200">
        <v>138036</v>
      </c>
      <c r="J18" s="223"/>
      <c r="K18" s="226"/>
      <c r="L18" s="227"/>
      <c r="M18" s="227"/>
      <c r="N18" s="227"/>
      <c r="O18" s="227"/>
    </row>
    <row r="19" spans="1:15" ht="25.5" customHeight="1">
      <c r="A19" s="206" t="s">
        <v>118</v>
      </c>
      <c r="B19" s="206" t="s">
        <v>111</v>
      </c>
      <c r="C19" s="206" t="s">
        <v>114</v>
      </c>
      <c r="D19" s="203" t="s">
        <v>81</v>
      </c>
      <c r="E19" s="200">
        <f t="shared" si="1"/>
        <v>64214</v>
      </c>
      <c r="F19" s="200">
        <f t="shared" si="2"/>
        <v>64214</v>
      </c>
      <c r="G19" s="200">
        <v>64214</v>
      </c>
      <c r="H19" s="200"/>
      <c r="I19" s="200"/>
      <c r="J19" s="223"/>
      <c r="K19" s="228"/>
      <c r="L19" s="229"/>
      <c r="M19" s="229"/>
      <c r="N19" s="229"/>
      <c r="O19" s="229"/>
    </row>
    <row r="20" spans="1:15" ht="25.5" customHeight="1">
      <c r="A20" s="198" t="s">
        <v>118</v>
      </c>
      <c r="B20" s="198" t="s">
        <v>111</v>
      </c>
      <c r="C20" s="198" t="s">
        <v>112</v>
      </c>
      <c r="D20" s="203" t="s">
        <v>82</v>
      </c>
      <c r="E20" s="200">
        <f t="shared" si="1"/>
        <v>39700</v>
      </c>
      <c r="F20" s="200">
        <f t="shared" si="2"/>
        <v>39700</v>
      </c>
      <c r="G20" s="200">
        <v>39700</v>
      </c>
      <c r="H20" s="200"/>
      <c r="I20" s="200"/>
      <c r="J20" s="223"/>
      <c r="K20" s="230"/>
      <c r="L20" s="227"/>
      <c r="M20" s="227"/>
      <c r="N20" s="227"/>
      <c r="O20" s="227"/>
    </row>
    <row r="21" spans="1:15" ht="21" customHeight="1">
      <c r="A21" s="194"/>
      <c r="B21" s="194"/>
      <c r="C21" s="194"/>
      <c r="D21" s="207" t="s">
        <v>83</v>
      </c>
      <c r="E21" s="208">
        <f aca="true" t="shared" si="3" ref="E21:O21">SUM(E22:E32)</f>
        <v>1377643</v>
      </c>
      <c r="F21" s="208">
        <f t="shared" si="3"/>
        <v>1327643</v>
      </c>
      <c r="G21" s="208">
        <f t="shared" si="3"/>
        <v>1226409</v>
      </c>
      <c r="H21" s="208">
        <f t="shared" si="3"/>
        <v>1020</v>
      </c>
      <c r="I21" s="208">
        <f t="shared" si="3"/>
        <v>100214</v>
      </c>
      <c r="J21" s="208">
        <f t="shared" si="3"/>
        <v>0</v>
      </c>
      <c r="K21" s="208">
        <f t="shared" si="3"/>
        <v>50000</v>
      </c>
      <c r="L21" s="208">
        <f t="shared" si="3"/>
        <v>0</v>
      </c>
      <c r="M21" s="208">
        <f t="shared" si="3"/>
        <v>0</v>
      </c>
      <c r="N21" s="208">
        <f t="shared" si="3"/>
        <v>50000</v>
      </c>
      <c r="O21" s="208">
        <f t="shared" si="3"/>
        <v>0</v>
      </c>
    </row>
    <row r="22" spans="1:15" ht="27.75" customHeight="1">
      <c r="A22" s="209" t="s">
        <v>119</v>
      </c>
      <c r="B22" s="209" t="s">
        <v>109</v>
      </c>
      <c r="C22" s="209" t="s">
        <v>109</v>
      </c>
      <c r="D22" s="210" t="s">
        <v>74</v>
      </c>
      <c r="E22" s="211">
        <v>90278</v>
      </c>
      <c r="F22" s="211">
        <v>90278</v>
      </c>
      <c r="G22" s="211">
        <v>90278</v>
      </c>
      <c r="H22" s="211"/>
      <c r="I22" s="211"/>
      <c r="J22" s="231"/>
      <c r="K22" s="231"/>
      <c r="L22" s="231"/>
      <c r="M22" s="231"/>
      <c r="N22" s="231"/>
      <c r="O22" s="231"/>
    </row>
    <row r="23" spans="1:15" ht="27.75" customHeight="1">
      <c r="A23" s="209" t="s">
        <v>119</v>
      </c>
      <c r="B23" s="209" t="s">
        <v>120</v>
      </c>
      <c r="C23" s="209" t="s">
        <v>116</v>
      </c>
      <c r="D23" s="210" t="s">
        <v>84</v>
      </c>
      <c r="E23" s="211">
        <v>43268</v>
      </c>
      <c r="F23" s="211">
        <v>43268</v>
      </c>
      <c r="G23" s="211">
        <v>43268</v>
      </c>
      <c r="H23" s="211"/>
      <c r="I23" s="211"/>
      <c r="J23" s="231"/>
      <c r="K23" s="231"/>
      <c r="L23" s="231"/>
      <c r="M23" s="231"/>
      <c r="N23" s="231"/>
      <c r="O23" s="231"/>
    </row>
    <row r="24" spans="1:15" ht="27.75" customHeight="1">
      <c r="A24" s="209" t="s">
        <v>119</v>
      </c>
      <c r="B24" s="209" t="s">
        <v>110</v>
      </c>
      <c r="C24" s="209" t="s">
        <v>114</v>
      </c>
      <c r="D24" s="210" t="s">
        <v>85</v>
      </c>
      <c r="E24" s="211">
        <v>2271</v>
      </c>
      <c r="F24" s="211">
        <v>2271</v>
      </c>
      <c r="G24" s="211">
        <v>2271</v>
      </c>
      <c r="H24" s="211"/>
      <c r="I24" s="211"/>
      <c r="J24" s="231"/>
      <c r="K24" s="231"/>
      <c r="L24" s="231"/>
      <c r="M24" s="231"/>
      <c r="N24" s="231"/>
      <c r="O24" s="231"/>
    </row>
    <row r="25" spans="1:15" ht="27.75" customHeight="1">
      <c r="A25" s="209" t="s">
        <v>119</v>
      </c>
      <c r="B25" s="209" t="s">
        <v>110</v>
      </c>
      <c r="C25" s="209" t="s">
        <v>111</v>
      </c>
      <c r="D25" s="210" t="s">
        <v>75</v>
      </c>
      <c r="E25" s="211">
        <v>906</v>
      </c>
      <c r="F25" s="211">
        <v>906</v>
      </c>
      <c r="G25" s="211">
        <v>906</v>
      </c>
      <c r="H25" s="211"/>
      <c r="I25" s="211"/>
      <c r="J25" s="231"/>
      <c r="K25" s="231"/>
      <c r="L25" s="231"/>
      <c r="M25" s="231"/>
      <c r="N25" s="231"/>
      <c r="O25" s="231"/>
    </row>
    <row r="26" spans="1:15" ht="27.75" customHeight="1">
      <c r="A26" s="209" t="s">
        <v>119</v>
      </c>
      <c r="B26" s="209" t="s">
        <v>110</v>
      </c>
      <c r="C26" s="209" t="s">
        <v>112</v>
      </c>
      <c r="D26" s="210" t="s">
        <v>76</v>
      </c>
      <c r="E26" s="211">
        <v>1352</v>
      </c>
      <c r="F26" s="211">
        <v>1352</v>
      </c>
      <c r="G26" s="211">
        <v>1352</v>
      </c>
      <c r="H26" s="211"/>
      <c r="I26" s="211"/>
      <c r="J26" s="231"/>
      <c r="K26" s="231"/>
      <c r="L26" s="231"/>
      <c r="M26" s="231"/>
      <c r="N26" s="231"/>
      <c r="O26" s="231"/>
    </row>
    <row r="27" spans="1:15" ht="27.75" customHeight="1">
      <c r="A27" s="209" t="s">
        <v>115</v>
      </c>
      <c r="B27" s="209" t="s">
        <v>113</v>
      </c>
      <c r="C27" s="209" t="s">
        <v>111</v>
      </c>
      <c r="D27" s="210" t="s">
        <v>86</v>
      </c>
      <c r="E27" s="211">
        <v>36109</v>
      </c>
      <c r="F27" s="211">
        <v>36109</v>
      </c>
      <c r="G27" s="211">
        <v>36109</v>
      </c>
      <c r="H27" s="211"/>
      <c r="I27" s="211"/>
      <c r="J27" s="231"/>
      <c r="K27" s="231"/>
      <c r="L27" s="231"/>
      <c r="M27" s="231"/>
      <c r="N27" s="231"/>
      <c r="O27" s="231"/>
    </row>
    <row r="28" spans="1:15" ht="27.75" customHeight="1">
      <c r="A28" s="209" t="s">
        <v>115</v>
      </c>
      <c r="B28" s="209" t="s">
        <v>113</v>
      </c>
      <c r="C28" s="209" t="s">
        <v>116</v>
      </c>
      <c r="D28" s="210" t="s">
        <v>79</v>
      </c>
      <c r="E28" s="211">
        <v>2450</v>
      </c>
      <c r="F28" s="211">
        <v>2450</v>
      </c>
      <c r="G28" s="211">
        <v>2450</v>
      </c>
      <c r="H28" s="211"/>
      <c r="I28" s="211"/>
      <c r="J28" s="232"/>
      <c r="K28" s="232"/>
      <c r="L28" s="232"/>
      <c r="M28" s="232"/>
      <c r="N28" s="232"/>
      <c r="O28" s="232"/>
    </row>
    <row r="29" spans="1:15" ht="27.75" customHeight="1">
      <c r="A29" s="209" t="s">
        <v>118</v>
      </c>
      <c r="B29" s="209" t="s">
        <v>114</v>
      </c>
      <c r="C29" s="209" t="s">
        <v>116</v>
      </c>
      <c r="D29" s="210" t="s">
        <v>87</v>
      </c>
      <c r="E29" s="211">
        <v>1074839</v>
      </c>
      <c r="F29" s="211">
        <v>1074839</v>
      </c>
      <c r="G29" s="211">
        <v>973605</v>
      </c>
      <c r="H29" s="211">
        <v>1020</v>
      </c>
      <c r="I29" s="211">
        <v>100214</v>
      </c>
      <c r="J29" s="232"/>
      <c r="K29" s="232"/>
      <c r="L29" s="232"/>
      <c r="M29" s="232"/>
      <c r="N29" s="232"/>
      <c r="O29" s="232"/>
    </row>
    <row r="30" spans="1:15" ht="27.75" customHeight="1">
      <c r="A30" s="209" t="s">
        <v>118</v>
      </c>
      <c r="B30" s="209" t="s">
        <v>111</v>
      </c>
      <c r="C30" s="209" t="s">
        <v>114</v>
      </c>
      <c r="D30" s="214" t="s">
        <v>81</v>
      </c>
      <c r="E30" s="215">
        <v>53202</v>
      </c>
      <c r="F30" s="215">
        <v>53202</v>
      </c>
      <c r="G30" s="216">
        <v>53202</v>
      </c>
      <c r="H30" s="216"/>
      <c r="I30" s="216"/>
      <c r="J30" s="216"/>
      <c r="K30" s="215"/>
      <c r="L30" s="216"/>
      <c r="M30" s="216"/>
      <c r="N30" s="216"/>
      <c r="O30" s="216"/>
    </row>
    <row r="31" spans="1:15" ht="27.75" customHeight="1">
      <c r="A31" s="209" t="s">
        <v>118</v>
      </c>
      <c r="B31" s="209" t="s">
        <v>111</v>
      </c>
      <c r="C31" s="209" t="s">
        <v>112</v>
      </c>
      <c r="D31" s="217" t="s">
        <v>82</v>
      </c>
      <c r="E31" s="218">
        <v>22968</v>
      </c>
      <c r="F31" s="218">
        <v>22968</v>
      </c>
      <c r="G31" s="219">
        <v>22968</v>
      </c>
      <c r="H31" s="219"/>
      <c r="I31" s="219"/>
      <c r="J31" s="219"/>
      <c r="K31" s="218"/>
      <c r="L31" s="219"/>
      <c r="M31" s="219"/>
      <c r="N31" s="219"/>
      <c r="O31" s="219"/>
    </row>
    <row r="32" spans="1:15" ht="27.75" customHeight="1">
      <c r="A32" s="209" t="s">
        <v>118</v>
      </c>
      <c r="B32" s="209" t="s">
        <v>112</v>
      </c>
      <c r="C32" s="209" t="s">
        <v>116</v>
      </c>
      <c r="D32" s="217" t="s">
        <v>88</v>
      </c>
      <c r="E32" s="218">
        <v>50000</v>
      </c>
      <c r="F32" s="219"/>
      <c r="G32" s="219"/>
      <c r="H32" s="219"/>
      <c r="I32" s="219"/>
      <c r="J32" s="219"/>
      <c r="K32" s="219">
        <v>50000</v>
      </c>
      <c r="L32" s="219"/>
      <c r="M32" s="219"/>
      <c r="N32" s="219">
        <v>50000</v>
      </c>
      <c r="O32" s="219"/>
    </row>
    <row r="33" ht="27.75" customHeight="1"/>
  </sheetData>
  <sheetProtection/>
  <mergeCells count="19">
    <mergeCell ref="A6:C8"/>
    <mergeCell ref="F5:J6"/>
    <mergeCell ref="K5:O6"/>
    <mergeCell ref="L7:L8"/>
    <mergeCell ref="M7:M8"/>
    <mergeCell ref="N7:N8"/>
    <mergeCell ref="O7:O8"/>
    <mergeCell ref="H7:H8"/>
    <mergeCell ref="I7:I8"/>
    <mergeCell ref="J7:J8"/>
    <mergeCell ref="K7:K8"/>
    <mergeCell ref="D6:D8"/>
    <mergeCell ref="E5:E8"/>
    <mergeCell ref="F7:F8"/>
    <mergeCell ref="G7:G8"/>
    <mergeCell ref="A1:C1"/>
    <mergeCell ref="A2:K2"/>
    <mergeCell ref="K4:O4"/>
    <mergeCell ref="A5:D5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3"/>
  <sheetViews>
    <sheetView zoomScale="88" zoomScaleNormal="88" workbookViewId="0" topLeftCell="A1">
      <selection activeCell="D5" sqref="D5:F5"/>
    </sheetView>
  </sheetViews>
  <sheetFormatPr defaultColWidth="9.140625" defaultRowHeight="12.75" customHeight="1"/>
  <cols>
    <col min="1" max="1" width="14.28125" style="25" customWidth="1"/>
    <col min="2" max="2" width="48.28125" style="25" customWidth="1"/>
    <col min="3" max="3" width="14.28125" style="120" customWidth="1"/>
    <col min="4" max="4" width="13.7109375" style="120" customWidth="1"/>
    <col min="5" max="5" width="14.57421875" style="120" customWidth="1"/>
    <col min="6" max="6" width="10.421875" style="25" customWidth="1"/>
    <col min="7" max="7" width="9.7109375" style="25" customWidth="1"/>
    <col min="8" max="8" width="10.8515625" style="25" customWidth="1"/>
    <col min="9" max="9" width="9.140625" style="25" customWidth="1"/>
    <col min="10" max="16384" width="8.8515625" style="26" customWidth="1"/>
  </cols>
  <sheetData>
    <row r="1" spans="1:5" s="1" customFormat="1" ht="15.75" customHeight="1">
      <c r="A1" s="323" t="s">
        <v>121</v>
      </c>
      <c r="B1" s="324"/>
      <c r="C1" s="324"/>
      <c r="D1" s="121"/>
      <c r="E1" s="121"/>
    </row>
    <row r="2" spans="1:8" s="1" customFormat="1" ht="58.5" customHeight="1">
      <c r="A2" s="348" t="s">
        <v>349</v>
      </c>
      <c r="B2" s="348"/>
      <c r="C2" s="348"/>
      <c r="D2" s="348"/>
      <c r="E2" s="348"/>
      <c r="F2" s="348"/>
      <c r="G2" s="348"/>
      <c r="H2" s="348"/>
    </row>
    <row r="3" spans="1:8" s="1" customFormat="1" ht="19.5" customHeight="1">
      <c r="A3" s="349" t="s">
        <v>1</v>
      </c>
      <c r="B3" s="349"/>
      <c r="C3" s="349"/>
      <c r="D3" s="121"/>
      <c r="E3" s="121"/>
      <c r="H3" s="11" t="s">
        <v>2</v>
      </c>
    </row>
    <row r="4" spans="1:8" ht="17.25" customHeight="1">
      <c r="A4" s="354" t="s">
        <v>69</v>
      </c>
      <c r="B4" s="353" t="s">
        <v>70</v>
      </c>
      <c r="C4" s="350" t="s">
        <v>122</v>
      </c>
      <c r="D4" s="351"/>
      <c r="E4" s="351"/>
      <c r="F4" s="351"/>
      <c r="G4" s="351"/>
      <c r="H4" s="352"/>
    </row>
    <row r="5" spans="1:8" ht="15" customHeight="1">
      <c r="A5" s="295"/>
      <c r="B5" s="353"/>
      <c r="C5" s="355" t="s">
        <v>48</v>
      </c>
      <c r="D5" s="353" t="s">
        <v>123</v>
      </c>
      <c r="E5" s="353"/>
      <c r="F5" s="353"/>
      <c r="G5" s="353" t="s">
        <v>52</v>
      </c>
      <c r="H5" s="353" t="s">
        <v>124</v>
      </c>
    </row>
    <row r="6" spans="1:8" ht="45.75" customHeight="1">
      <c r="A6" s="295"/>
      <c r="B6" s="353"/>
      <c r="C6" s="355"/>
      <c r="D6" s="123" t="s">
        <v>9</v>
      </c>
      <c r="E6" s="123" t="s">
        <v>125</v>
      </c>
      <c r="F6" s="122" t="s">
        <v>126</v>
      </c>
      <c r="G6" s="353"/>
      <c r="H6" s="353"/>
    </row>
    <row r="7" spans="1:8" ht="18.75" customHeight="1">
      <c r="A7" s="124" t="s">
        <v>127</v>
      </c>
      <c r="B7" s="125" t="s">
        <v>127</v>
      </c>
      <c r="C7" s="126">
        <v>1</v>
      </c>
      <c r="D7" s="126">
        <v>2</v>
      </c>
      <c r="E7" s="126">
        <v>3</v>
      </c>
      <c r="F7" s="127">
        <v>4</v>
      </c>
      <c r="G7" s="127">
        <v>5</v>
      </c>
      <c r="H7" s="127">
        <v>6</v>
      </c>
    </row>
    <row r="8" spans="1:8" ht="18.75" customHeight="1">
      <c r="A8" s="128" t="s">
        <v>4</v>
      </c>
      <c r="B8" s="129" t="s">
        <v>48</v>
      </c>
      <c r="C8" s="130">
        <f>C9</f>
        <v>2379420.65</v>
      </c>
      <c r="D8" s="130">
        <f>D9</f>
        <v>2379420.65</v>
      </c>
      <c r="E8" s="130">
        <f>E9</f>
        <v>2379420.65</v>
      </c>
      <c r="F8" s="131"/>
      <c r="G8" s="131"/>
      <c r="H8" s="131"/>
    </row>
    <row r="9" spans="1:9" s="119" customFormat="1" ht="18.75" customHeight="1">
      <c r="A9" s="132">
        <v>44</v>
      </c>
      <c r="B9" s="133" t="s">
        <v>128</v>
      </c>
      <c r="C9" s="134">
        <f>C10+C75</f>
        <v>2379420.65</v>
      </c>
      <c r="D9" s="134">
        <f>D10+D75</f>
        <v>2379420.65</v>
      </c>
      <c r="E9" s="134">
        <f>E10+E75</f>
        <v>2379420.65</v>
      </c>
      <c r="F9" s="135"/>
      <c r="G9" s="135"/>
      <c r="H9" s="136"/>
      <c r="I9" s="180"/>
    </row>
    <row r="10" spans="1:9" s="119" customFormat="1" ht="18.75" customHeight="1">
      <c r="A10" s="137" t="s">
        <v>129</v>
      </c>
      <c r="B10" s="133" t="s">
        <v>130</v>
      </c>
      <c r="C10" s="134">
        <f>D10+G10+H10</f>
        <v>1051778</v>
      </c>
      <c r="D10" s="134">
        <f>E10+F10</f>
        <v>1051778</v>
      </c>
      <c r="E10" s="134">
        <f>E11+E23+E36+E65</f>
        <v>1051778</v>
      </c>
      <c r="F10" s="135"/>
      <c r="G10" s="135"/>
      <c r="H10" s="136"/>
      <c r="I10" s="180"/>
    </row>
    <row r="11" spans="1:9" s="119" customFormat="1" ht="18.75" customHeight="1">
      <c r="A11" s="138" t="s">
        <v>131</v>
      </c>
      <c r="B11" s="139" t="s">
        <v>132</v>
      </c>
      <c r="C11" s="140">
        <f aca="true" t="shared" si="0" ref="C11:C74">D11+G11+H11</f>
        <v>109699</v>
      </c>
      <c r="D11" s="140">
        <f aca="true" t="shared" si="1" ref="D11:D74">E11+F11</f>
        <v>109699</v>
      </c>
      <c r="E11" s="141">
        <v>109699</v>
      </c>
      <c r="F11" s="142"/>
      <c r="G11" s="142"/>
      <c r="H11" s="142"/>
      <c r="I11" s="180"/>
    </row>
    <row r="12" spans="1:9" s="119" customFormat="1" ht="18.75" customHeight="1">
      <c r="A12" s="143" t="s">
        <v>133</v>
      </c>
      <c r="B12" s="144" t="s">
        <v>134</v>
      </c>
      <c r="C12" s="145">
        <f t="shared" si="0"/>
        <v>109698.8</v>
      </c>
      <c r="D12" s="145">
        <f t="shared" si="1"/>
        <v>109698.8</v>
      </c>
      <c r="E12" s="146">
        <f>E13+E17+E20</f>
        <v>109698.8</v>
      </c>
      <c r="F12" s="147"/>
      <c r="G12" s="147"/>
      <c r="H12" s="147"/>
      <c r="I12" s="180"/>
    </row>
    <row r="13" spans="1:9" s="119" customFormat="1" ht="18.75" customHeight="1">
      <c r="A13" s="148" t="s">
        <v>135</v>
      </c>
      <c r="B13" s="149" t="s">
        <v>136</v>
      </c>
      <c r="C13" s="150">
        <f t="shared" si="0"/>
        <v>107023.8</v>
      </c>
      <c r="D13" s="150">
        <f t="shared" si="1"/>
        <v>107023.8</v>
      </c>
      <c r="E13" s="151">
        <v>107023.8</v>
      </c>
      <c r="F13" s="152"/>
      <c r="G13" s="152"/>
      <c r="H13" s="152"/>
      <c r="I13" s="180"/>
    </row>
    <row r="14" spans="1:9" s="119" customFormat="1" ht="18.75" customHeight="1">
      <c r="A14" s="153" t="s">
        <v>137</v>
      </c>
      <c r="B14" s="154" t="s">
        <v>138</v>
      </c>
      <c r="C14" s="155">
        <f t="shared" si="0"/>
        <v>107023.8</v>
      </c>
      <c r="D14" s="155">
        <f t="shared" si="1"/>
        <v>107023.8</v>
      </c>
      <c r="E14" s="156">
        <v>107023.8</v>
      </c>
      <c r="F14" s="115"/>
      <c r="G14" s="115"/>
      <c r="H14" s="115"/>
      <c r="I14" s="180"/>
    </row>
    <row r="15" spans="1:9" s="119" customFormat="1" ht="18.75" customHeight="1">
      <c r="A15" s="153"/>
      <c r="B15" s="154" t="s">
        <v>139</v>
      </c>
      <c r="C15" s="155">
        <f t="shared" si="0"/>
        <v>107023.8</v>
      </c>
      <c r="D15" s="155">
        <f t="shared" si="1"/>
        <v>107023.8</v>
      </c>
      <c r="E15" s="156">
        <v>107023.8</v>
      </c>
      <c r="F15" s="115"/>
      <c r="G15" s="115"/>
      <c r="H15" s="115"/>
      <c r="I15" s="180"/>
    </row>
    <row r="16" spans="1:9" s="119" customFormat="1" ht="18.75" customHeight="1">
      <c r="A16" s="157">
        <v>30108</v>
      </c>
      <c r="B16" s="154" t="s">
        <v>140</v>
      </c>
      <c r="C16" s="155">
        <f t="shared" si="0"/>
        <v>107023.8</v>
      </c>
      <c r="D16" s="155">
        <f t="shared" si="1"/>
        <v>107023.8</v>
      </c>
      <c r="E16" s="156">
        <v>107023.8</v>
      </c>
      <c r="F16" s="115"/>
      <c r="G16" s="115"/>
      <c r="H16" s="115"/>
      <c r="I16" s="180"/>
    </row>
    <row r="17" spans="1:9" s="119" customFormat="1" ht="18.75" customHeight="1">
      <c r="A17" s="148" t="s">
        <v>141</v>
      </c>
      <c r="B17" s="149" t="s">
        <v>142</v>
      </c>
      <c r="C17" s="150">
        <f t="shared" si="0"/>
        <v>1070</v>
      </c>
      <c r="D17" s="150">
        <f t="shared" si="1"/>
        <v>1070</v>
      </c>
      <c r="E17" s="151">
        <v>1070</v>
      </c>
      <c r="F17" s="152"/>
      <c r="G17" s="152"/>
      <c r="H17" s="152"/>
      <c r="I17" s="180"/>
    </row>
    <row r="18" spans="1:9" s="119" customFormat="1" ht="18.75" customHeight="1">
      <c r="A18" s="158" t="s">
        <v>143</v>
      </c>
      <c r="B18" s="154" t="s">
        <v>138</v>
      </c>
      <c r="C18" s="155">
        <f t="shared" si="0"/>
        <v>1070</v>
      </c>
      <c r="D18" s="155">
        <f t="shared" si="1"/>
        <v>1070</v>
      </c>
      <c r="E18" s="156">
        <v>1070</v>
      </c>
      <c r="F18" s="115"/>
      <c r="G18" s="115"/>
      <c r="H18" s="115"/>
      <c r="I18" s="180"/>
    </row>
    <row r="19" spans="1:9" s="119" customFormat="1" ht="18.75" customHeight="1">
      <c r="A19" s="157" t="s">
        <v>144</v>
      </c>
      <c r="B19" s="154" t="s">
        <v>145</v>
      </c>
      <c r="C19" s="155">
        <f t="shared" si="0"/>
        <v>1070</v>
      </c>
      <c r="D19" s="155">
        <f t="shared" si="1"/>
        <v>1070</v>
      </c>
      <c r="E19" s="156">
        <v>1070</v>
      </c>
      <c r="F19" s="115"/>
      <c r="G19" s="115"/>
      <c r="H19" s="115"/>
      <c r="I19" s="180"/>
    </row>
    <row r="20" spans="1:9" s="119" customFormat="1" ht="18.75" customHeight="1">
      <c r="A20" s="148" t="s">
        <v>146</v>
      </c>
      <c r="B20" s="149" t="s">
        <v>147</v>
      </c>
      <c r="C20" s="150">
        <f t="shared" si="0"/>
        <v>1605</v>
      </c>
      <c r="D20" s="150">
        <f t="shared" si="1"/>
        <v>1605</v>
      </c>
      <c r="E20" s="151">
        <v>1605</v>
      </c>
      <c r="F20" s="152"/>
      <c r="G20" s="152"/>
      <c r="H20" s="152"/>
      <c r="I20" s="180"/>
    </row>
    <row r="21" spans="1:9" s="119" customFormat="1" ht="18.75" customHeight="1">
      <c r="A21" s="158" t="s">
        <v>143</v>
      </c>
      <c r="B21" s="154" t="s">
        <v>138</v>
      </c>
      <c r="C21" s="155">
        <f t="shared" si="0"/>
        <v>1605</v>
      </c>
      <c r="D21" s="155">
        <f t="shared" si="1"/>
        <v>1605</v>
      </c>
      <c r="E21" s="156">
        <v>1605</v>
      </c>
      <c r="F21" s="115"/>
      <c r="G21" s="115"/>
      <c r="H21" s="115"/>
      <c r="I21" s="180"/>
    </row>
    <row r="22" spans="1:9" s="119" customFormat="1" ht="18.75" customHeight="1">
      <c r="A22" s="157" t="s">
        <v>144</v>
      </c>
      <c r="B22" s="154" t="s">
        <v>145</v>
      </c>
      <c r="C22" s="155">
        <f t="shared" si="0"/>
        <v>1605</v>
      </c>
      <c r="D22" s="155">
        <f t="shared" si="1"/>
        <v>1605</v>
      </c>
      <c r="E22" s="156">
        <v>1605</v>
      </c>
      <c r="F22" s="115"/>
      <c r="G22" s="115"/>
      <c r="H22" s="115"/>
      <c r="I22" s="180"/>
    </row>
    <row r="23" spans="1:9" s="119" customFormat="1" ht="18.75" customHeight="1">
      <c r="A23" s="138" t="s">
        <v>115</v>
      </c>
      <c r="B23" s="139" t="s">
        <v>148</v>
      </c>
      <c r="C23" s="140">
        <f t="shared" si="0"/>
        <v>56662</v>
      </c>
      <c r="D23" s="140">
        <f t="shared" si="1"/>
        <v>56662</v>
      </c>
      <c r="E23" s="141">
        <f>E24</f>
        <v>56662</v>
      </c>
      <c r="F23" s="142"/>
      <c r="G23" s="142"/>
      <c r="H23" s="142"/>
      <c r="I23" s="180"/>
    </row>
    <row r="24" spans="1:9" s="119" customFormat="1" ht="18.75" customHeight="1">
      <c r="A24" s="159">
        <v>21011</v>
      </c>
      <c r="B24" s="144" t="s">
        <v>149</v>
      </c>
      <c r="C24" s="145">
        <f t="shared" si="0"/>
        <v>56662</v>
      </c>
      <c r="D24" s="145">
        <f t="shared" si="1"/>
        <v>56662</v>
      </c>
      <c r="E24" s="145">
        <f>E25+E29+E33</f>
        <v>56662</v>
      </c>
      <c r="F24" s="147"/>
      <c r="G24" s="147"/>
      <c r="H24" s="147"/>
      <c r="I24" s="180"/>
    </row>
    <row r="25" spans="1:9" s="119" customFormat="1" ht="18.75" customHeight="1">
      <c r="A25" s="160">
        <v>2101101</v>
      </c>
      <c r="B25" s="149" t="s">
        <v>150</v>
      </c>
      <c r="C25" s="150">
        <f t="shared" si="0"/>
        <v>42810</v>
      </c>
      <c r="D25" s="150">
        <f t="shared" si="1"/>
        <v>42810</v>
      </c>
      <c r="E25" s="150">
        <v>42810</v>
      </c>
      <c r="F25" s="152"/>
      <c r="G25" s="152"/>
      <c r="H25" s="152"/>
      <c r="I25" s="180"/>
    </row>
    <row r="26" spans="1:9" s="119" customFormat="1" ht="18.75" customHeight="1">
      <c r="A26" s="161" t="s">
        <v>151</v>
      </c>
      <c r="B26" s="154" t="s">
        <v>138</v>
      </c>
      <c r="C26" s="155">
        <f t="shared" si="0"/>
        <v>42810</v>
      </c>
      <c r="D26" s="155">
        <f t="shared" si="1"/>
        <v>42810</v>
      </c>
      <c r="E26" s="155">
        <v>42810</v>
      </c>
      <c r="F26" s="115"/>
      <c r="G26" s="115"/>
      <c r="H26" s="115"/>
      <c r="I26" s="180"/>
    </row>
    <row r="27" spans="1:9" s="119" customFormat="1" ht="18.75" customHeight="1">
      <c r="A27" s="161"/>
      <c r="B27" s="154" t="s">
        <v>152</v>
      </c>
      <c r="C27" s="155">
        <f t="shared" si="0"/>
        <v>42810</v>
      </c>
      <c r="D27" s="155">
        <f t="shared" si="1"/>
        <v>42810</v>
      </c>
      <c r="E27" s="155">
        <v>42810</v>
      </c>
      <c r="F27" s="115"/>
      <c r="G27" s="115"/>
      <c r="H27" s="115"/>
      <c r="I27" s="180"/>
    </row>
    <row r="28" spans="1:9" s="119" customFormat="1" ht="18.75" customHeight="1">
      <c r="A28" s="161" t="s">
        <v>153</v>
      </c>
      <c r="B28" s="154" t="s">
        <v>154</v>
      </c>
      <c r="C28" s="155">
        <f t="shared" si="0"/>
        <v>42810</v>
      </c>
      <c r="D28" s="155">
        <f t="shared" si="1"/>
        <v>42810</v>
      </c>
      <c r="E28" s="155">
        <v>42810</v>
      </c>
      <c r="F28" s="115"/>
      <c r="G28" s="115"/>
      <c r="H28" s="115"/>
      <c r="I28" s="180"/>
    </row>
    <row r="29" spans="1:9" s="119" customFormat="1" ht="18.75" customHeight="1">
      <c r="A29" s="160">
        <v>2101103</v>
      </c>
      <c r="B29" s="149" t="s">
        <v>155</v>
      </c>
      <c r="C29" s="150">
        <f t="shared" si="0"/>
        <v>10702</v>
      </c>
      <c r="D29" s="150">
        <f t="shared" si="1"/>
        <v>10702</v>
      </c>
      <c r="E29" s="150">
        <v>10702</v>
      </c>
      <c r="F29" s="152"/>
      <c r="G29" s="152"/>
      <c r="H29" s="152"/>
      <c r="I29" s="180"/>
    </row>
    <row r="30" spans="1:12" s="119" customFormat="1" ht="18.75" customHeight="1">
      <c r="A30" s="161" t="s">
        <v>151</v>
      </c>
      <c r="B30" s="154" t="s">
        <v>138</v>
      </c>
      <c r="C30" s="155">
        <f t="shared" si="0"/>
        <v>10702</v>
      </c>
      <c r="D30" s="155">
        <f t="shared" si="1"/>
        <v>10702</v>
      </c>
      <c r="E30" s="155">
        <v>10702</v>
      </c>
      <c r="F30" s="115"/>
      <c r="G30" s="115"/>
      <c r="H30" s="115"/>
      <c r="I30" s="180"/>
      <c r="L30" s="181"/>
    </row>
    <row r="31" spans="1:9" s="119" customFormat="1" ht="18.75" customHeight="1">
      <c r="A31" s="161"/>
      <c r="B31" s="154" t="s">
        <v>156</v>
      </c>
      <c r="C31" s="155">
        <f t="shared" si="0"/>
        <v>10702</v>
      </c>
      <c r="D31" s="155">
        <f t="shared" si="1"/>
        <v>10702</v>
      </c>
      <c r="E31" s="155">
        <v>10702</v>
      </c>
      <c r="F31" s="115"/>
      <c r="G31" s="115"/>
      <c r="H31" s="115"/>
      <c r="I31" s="180"/>
    </row>
    <row r="32" spans="1:9" s="119" customFormat="1" ht="18.75" customHeight="1">
      <c r="A32" s="161" t="s">
        <v>157</v>
      </c>
      <c r="B32" s="154" t="s">
        <v>158</v>
      </c>
      <c r="C32" s="155">
        <f t="shared" si="0"/>
        <v>10702</v>
      </c>
      <c r="D32" s="155">
        <f t="shared" si="1"/>
        <v>10702</v>
      </c>
      <c r="E32" s="155">
        <v>10702</v>
      </c>
      <c r="F32" s="115"/>
      <c r="G32" s="115"/>
      <c r="H32" s="115"/>
      <c r="I32" s="180"/>
    </row>
    <row r="33" spans="1:9" s="119" customFormat="1" ht="18.75" customHeight="1">
      <c r="A33" s="160">
        <v>2101199</v>
      </c>
      <c r="B33" s="149" t="s">
        <v>159</v>
      </c>
      <c r="C33" s="150">
        <f t="shared" si="0"/>
        <v>3150</v>
      </c>
      <c r="D33" s="150">
        <f t="shared" si="1"/>
        <v>3150</v>
      </c>
      <c r="E33" s="150">
        <v>3150</v>
      </c>
      <c r="F33" s="152"/>
      <c r="G33" s="152"/>
      <c r="H33" s="152"/>
      <c r="I33" s="180"/>
    </row>
    <row r="34" spans="1:9" s="119" customFormat="1" ht="18.75" customHeight="1">
      <c r="A34" s="161" t="s">
        <v>151</v>
      </c>
      <c r="B34" s="154" t="s">
        <v>138</v>
      </c>
      <c r="C34" s="155">
        <f t="shared" si="0"/>
        <v>3150</v>
      </c>
      <c r="D34" s="155">
        <f t="shared" si="1"/>
        <v>3150</v>
      </c>
      <c r="E34" s="155">
        <v>3150</v>
      </c>
      <c r="F34" s="115"/>
      <c r="G34" s="115"/>
      <c r="H34" s="115"/>
      <c r="I34" s="180"/>
    </row>
    <row r="35" spans="1:9" s="119" customFormat="1" ht="18.75" customHeight="1">
      <c r="A35" s="157">
        <v>30114</v>
      </c>
      <c r="B35" s="154" t="s">
        <v>160</v>
      </c>
      <c r="C35" s="155">
        <f t="shared" si="0"/>
        <v>3150</v>
      </c>
      <c r="D35" s="155">
        <f t="shared" si="1"/>
        <v>3150</v>
      </c>
      <c r="E35" s="155">
        <v>3150</v>
      </c>
      <c r="F35" s="115"/>
      <c r="G35" s="115"/>
      <c r="H35" s="115"/>
      <c r="I35" s="180"/>
    </row>
    <row r="36" spans="1:8" ht="18.75" customHeight="1">
      <c r="A36" s="162">
        <v>212</v>
      </c>
      <c r="B36" s="163" t="s">
        <v>161</v>
      </c>
      <c r="C36" s="140">
        <f t="shared" si="0"/>
        <v>781503</v>
      </c>
      <c r="D36" s="140">
        <f t="shared" si="1"/>
        <v>781503</v>
      </c>
      <c r="E36" s="164">
        <v>781503</v>
      </c>
      <c r="F36" s="165"/>
      <c r="G36" s="165"/>
      <c r="H36" s="165"/>
    </row>
    <row r="37" spans="1:8" ht="18.75" customHeight="1">
      <c r="A37" s="166">
        <v>21201</v>
      </c>
      <c r="B37" s="167" t="s">
        <v>162</v>
      </c>
      <c r="C37" s="145">
        <f t="shared" si="0"/>
        <v>781503</v>
      </c>
      <c r="D37" s="145">
        <f t="shared" si="1"/>
        <v>781503</v>
      </c>
      <c r="E37" s="168">
        <v>781503</v>
      </c>
      <c r="F37" s="169"/>
      <c r="G37" s="169"/>
      <c r="H37" s="169"/>
    </row>
    <row r="38" spans="1:8" ht="18.75" customHeight="1">
      <c r="A38" s="170">
        <v>2120101</v>
      </c>
      <c r="B38" s="171" t="s">
        <v>163</v>
      </c>
      <c r="C38" s="150">
        <f t="shared" si="0"/>
        <v>781503</v>
      </c>
      <c r="D38" s="150">
        <f t="shared" si="1"/>
        <v>781503</v>
      </c>
      <c r="E38" s="172">
        <f>E39+E51+E62</f>
        <v>781503</v>
      </c>
      <c r="F38" s="173"/>
      <c r="G38" s="173"/>
      <c r="H38" s="173"/>
    </row>
    <row r="39" spans="1:8" ht="18.75" customHeight="1">
      <c r="A39" s="174" t="s">
        <v>151</v>
      </c>
      <c r="B39" s="175" t="s">
        <v>138</v>
      </c>
      <c r="C39" s="155">
        <f t="shared" si="0"/>
        <v>640767</v>
      </c>
      <c r="D39" s="155">
        <f t="shared" si="1"/>
        <v>640767</v>
      </c>
      <c r="E39" s="176">
        <v>640767</v>
      </c>
      <c r="F39" s="101"/>
      <c r="G39" s="101"/>
      <c r="H39" s="101"/>
    </row>
    <row r="40" spans="1:8" ht="18.75" customHeight="1">
      <c r="A40" s="174"/>
      <c r="B40" s="175" t="s">
        <v>164</v>
      </c>
      <c r="C40" s="155">
        <f t="shared" si="0"/>
        <v>640767</v>
      </c>
      <c r="D40" s="155">
        <f t="shared" si="1"/>
        <v>640767</v>
      </c>
      <c r="E40" s="176">
        <v>640767</v>
      </c>
      <c r="F40" s="101"/>
      <c r="G40" s="101"/>
      <c r="H40" s="101"/>
    </row>
    <row r="41" spans="1:8" ht="18.75" customHeight="1">
      <c r="A41" s="174" t="s">
        <v>165</v>
      </c>
      <c r="B41" s="175" t="s">
        <v>166</v>
      </c>
      <c r="C41" s="155">
        <f t="shared" si="0"/>
        <v>280116</v>
      </c>
      <c r="D41" s="155">
        <f t="shared" si="1"/>
        <v>280116</v>
      </c>
      <c r="E41" s="176">
        <v>280116</v>
      </c>
      <c r="F41" s="101"/>
      <c r="G41" s="101"/>
      <c r="H41" s="101"/>
    </row>
    <row r="42" spans="1:8" ht="18.75" customHeight="1">
      <c r="A42" s="174"/>
      <c r="B42" s="175" t="s">
        <v>167</v>
      </c>
      <c r="C42" s="155">
        <f t="shared" si="0"/>
        <v>280116</v>
      </c>
      <c r="D42" s="155">
        <f t="shared" si="1"/>
        <v>280116</v>
      </c>
      <c r="E42" s="176">
        <v>280116</v>
      </c>
      <c r="F42" s="101"/>
      <c r="G42" s="101"/>
      <c r="H42" s="101"/>
    </row>
    <row r="43" spans="1:8" ht="18.75" customHeight="1">
      <c r="A43" s="174" t="s">
        <v>168</v>
      </c>
      <c r="B43" s="175" t="s">
        <v>169</v>
      </c>
      <c r="C43" s="155">
        <f t="shared" si="0"/>
        <v>231660</v>
      </c>
      <c r="D43" s="155">
        <f t="shared" si="1"/>
        <v>231660</v>
      </c>
      <c r="E43" s="176">
        <v>231660</v>
      </c>
      <c r="F43" s="101"/>
      <c r="G43" s="101"/>
      <c r="H43" s="101"/>
    </row>
    <row r="44" spans="1:8" ht="18.75" customHeight="1">
      <c r="A44" s="174"/>
      <c r="B44" s="175" t="s">
        <v>170</v>
      </c>
      <c r="C44" s="155">
        <f t="shared" si="0"/>
        <v>231660</v>
      </c>
      <c r="D44" s="155">
        <f t="shared" si="1"/>
        <v>231660</v>
      </c>
      <c r="E44" s="176">
        <v>231660</v>
      </c>
      <c r="F44" s="101"/>
      <c r="G44" s="101"/>
      <c r="H44" s="101"/>
    </row>
    <row r="45" spans="1:8" ht="18.75" customHeight="1">
      <c r="A45" s="177">
        <v>30103</v>
      </c>
      <c r="B45" s="175" t="s">
        <v>171</v>
      </c>
      <c r="C45" s="155">
        <f t="shared" si="0"/>
        <v>23343</v>
      </c>
      <c r="D45" s="155">
        <f t="shared" si="1"/>
        <v>23343</v>
      </c>
      <c r="E45" s="176">
        <v>23343</v>
      </c>
      <c r="F45" s="101"/>
      <c r="G45" s="101"/>
      <c r="H45" s="101"/>
    </row>
    <row r="46" spans="1:8" ht="18.75" customHeight="1">
      <c r="A46" s="174"/>
      <c r="B46" s="175" t="s">
        <v>172</v>
      </c>
      <c r="C46" s="155">
        <f t="shared" si="0"/>
        <v>23343</v>
      </c>
      <c r="D46" s="155">
        <f t="shared" si="1"/>
        <v>23343</v>
      </c>
      <c r="E46" s="176">
        <v>23343</v>
      </c>
      <c r="F46" s="101"/>
      <c r="G46" s="101"/>
      <c r="H46" s="101"/>
    </row>
    <row r="47" spans="1:8" ht="18.75" customHeight="1">
      <c r="A47" s="177">
        <v>30102</v>
      </c>
      <c r="B47" s="175" t="s">
        <v>169</v>
      </c>
      <c r="C47" s="155">
        <f t="shared" si="0"/>
        <v>42648</v>
      </c>
      <c r="D47" s="155">
        <f t="shared" si="1"/>
        <v>42648</v>
      </c>
      <c r="E47" s="176">
        <v>42648</v>
      </c>
      <c r="F47" s="101"/>
      <c r="G47" s="101"/>
      <c r="H47" s="101"/>
    </row>
    <row r="48" spans="1:8" ht="18.75" customHeight="1">
      <c r="A48" s="174"/>
      <c r="B48" s="175" t="s">
        <v>173</v>
      </c>
      <c r="C48" s="155">
        <f t="shared" si="0"/>
        <v>42648</v>
      </c>
      <c r="D48" s="155">
        <f t="shared" si="1"/>
        <v>42648</v>
      </c>
      <c r="E48" s="176">
        <v>42648</v>
      </c>
      <c r="F48" s="101"/>
      <c r="G48" s="101"/>
      <c r="H48" s="101"/>
    </row>
    <row r="49" spans="1:8" ht="18.75" customHeight="1">
      <c r="A49" s="177">
        <v>30103</v>
      </c>
      <c r="B49" s="175" t="s">
        <v>171</v>
      </c>
      <c r="C49" s="155">
        <f t="shared" si="0"/>
        <v>63000</v>
      </c>
      <c r="D49" s="155">
        <f t="shared" si="1"/>
        <v>63000</v>
      </c>
      <c r="E49" s="176">
        <v>63000</v>
      </c>
      <c r="F49" s="101"/>
      <c r="G49" s="101"/>
      <c r="H49" s="101"/>
    </row>
    <row r="50" spans="1:8" ht="18.75" customHeight="1">
      <c r="A50" s="174"/>
      <c r="B50" s="175" t="s">
        <v>174</v>
      </c>
      <c r="C50" s="155">
        <f t="shared" si="0"/>
        <v>63000</v>
      </c>
      <c r="D50" s="155">
        <f t="shared" si="1"/>
        <v>63000</v>
      </c>
      <c r="E50" s="176">
        <v>63000</v>
      </c>
      <c r="F50" s="101"/>
      <c r="G50" s="101"/>
      <c r="H50" s="101"/>
    </row>
    <row r="51" spans="1:8" ht="18.75" customHeight="1">
      <c r="A51" s="178">
        <v>302</v>
      </c>
      <c r="B51" s="175" t="s">
        <v>175</v>
      </c>
      <c r="C51" s="155">
        <f t="shared" si="0"/>
        <v>138036</v>
      </c>
      <c r="D51" s="155">
        <f t="shared" si="1"/>
        <v>138036</v>
      </c>
      <c r="E51" s="176">
        <v>138036</v>
      </c>
      <c r="F51" s="101"/>
      <c r="G51" s="101"/>
      <c r="H51" s="101"/>
    </row>
    <row r="52" spans="1:8" ht="18.75" customHeight="1">
      <c r="A52" s="177">
        <v>30201</v>
      </c>
      <c r="B52" s="175" t="s">
        <v>176</v>
      </c>
      <c r="C52" s="155">
        <f t="shared" si="0"/>
        <v>10000</v>
      </c>
      <c r="D52" s="155">
        <f t="shared" si="1"/>
        <v>10000</v>
      </c>
      <c r="E52" s="176">
        <v>10000</v>
      </c>
      <c r="F52" s="101"/>
      <c r="G52" s="101"/>
      <c r="H52" s="101"/>
    </row>
    <row r="53" spans="1:8" ht="18.75" customHeight="1">
      <c r="A53" s="177">
        <v>30202</v>
      </c>
      <c r="B53" s="175" t="s">
        <v>177</v>
      </c>
      <c r="C53" s="155">
        <f t="shared" si="0"/>
        <v>5000</v>
      </c>
      <c r="D53" s="155">
        <f t="shared" si="1"/>
        <v>5000</v>
      </c>
      <c r="E53" s="176">
        <v>5000</v>
      </c>
      <c r="F53" s="101"/>
      <c r="G53" s="101"/>
      <c r="H53" s="101"/>
    </row>
    <row r="54" spans="1:8" ht="18.75" customHeight="1">
      <c r="A54" s="177">
        <v>30204</v>
      </c>
      <c r="B54" s="175" t="s">
        <v>178</v>
      </c>
      <c r="C54" s="155">
        <f t="shared" si="0"/>
        <v>1000</v>
      </c>
      <c r="D54" s="155">
        <f t="shared" si="1"/>
        <v>1000</v>
      </c>
      <c r="E54" s="176">
        <v>1000</v>
      </c>
      <c r="F54" s="101"/>
      <c r="G54" s="101"/>
      <c r="H54" s="101"/>
    </row>
    <row r="55" spans="1:8" ht="18.75" customHeight="1">
      <c r="A55" s="177">
        <v>30207</v>
      </c>
      <c r="B55" s="175" t="s">
        <v>179</v>
      </c>
      <c r="C55" s="155">
        <f t="shared" si="0"/>
        <v>8000</v>
      </c>
      <c r="D55" s="155">
        <f t="shared" si="1"/>
        <v>8000</v>
      </c>
      <c r="E55" s="176">
        <v>8000</v>
      </c>
      <c r="F55" s="101"/>
      <c r="G55" s="101"/>
      <c r="H55" s="101"/>
    </row>
    <row r="56" spans="1:8" ht="18.75" customHeight="1">
      <c r="A56" s="177">
        <v>30211</v>
      </c>
      <c r="B56" s="175" t="s">
        <v>180</v>
      </c>
      <c r="C56" s="155">
        <f t="shared" si="0"/>
        <v>5000</v>
      </c>
      <c r="D56" s="155">
        <f t="shared" si="1"/>
        <v>5000</v>
      </c>
      <c r="E56" s="176">
        <v>5000</v>
      </c>
      <c r="F56" s="101"/>
      <c r="G56" s="101"/>
      <c r="H56" s="101"/>
    </row>
    <row r="57" spans="1:8" ht="18.75" customHeight="1">
      <c r="A57" s="177">
        <v>30217</v>
      </c>
      <c r="B57" s="175" t="s">
        <v>181</v>
      </c>
      <c r="C57" s="155">
        <f t="shared" si="0"/>
        <v>10000</v>
      </c>
      <c r="D57" s="155">
        <f t="shared" si="1"/>
        <v>10000</v>
      </c>
      <c r="E57" s="176">
        <v>10000</v>
      </c>
      <c r="F57" s="101"/>
      <c r="G57" s="101"/>
      <c r="H57" s="101"/>
    </row>
    <row r="58" spans="1:8" ht="18.75" customHeight="1">
      <c r="A58" s="177">
        <v>30239</v>
      </c>
      <c r="B58" s="175" t="s">
        <v>182</v>
      </c>
      <c r="C58" s="155">
        <f t="shared" si="0"/>
        <v>5000</v>
      </c>
      <c r="D58" s="155">
        <f t="shared" si="1"/>
        <v>5000</v>
      </c>
      <c r="E58" s="176">
        <v>5000</v>
      </c>
      <c r="F58" s="101"/>
      <c r="G58" s="101"/>
      <c r="H58" s="101"/>
    </row>
    <row r="59" spans="1:8" ht="18.75" customHeight="1">
      <c r="A59" s="177">
        <v>30299</v>
      </c>
      <c r="B59" s="175" t="s">
        <v>183</v>
      </c>
      <c r="C59" s="155">
        <f t="shared" si="0"/>
        <v>10000</v>
      </c>
      <c r="D59" s="155">
        <f t="shared" si="1"/>
        <v>10000</v>
      </c>
      <c r="E59" s="176">
        <v>10000</v>
      </c>
      <c r="F59" s="101"/>
      <c r="G59" s="101"/>
      <c r="H59" s="101"/>
    </row>
    <row r="60" spans="1:8" ht="18.75" customHeight="1">
      <c r="A60" s="177">
        <v>30228</v>
      </c>
      <c r="B60" s="175" t="s">
        <v>184</v>
      </c>
      <c r="C60" s="155">
        <f t="shared" si="0"/>
        <v>10236</v>
      </c>
      <c r="D60" s="155">
        <f t="shared" si="1"/>
        <v>10236</v>
      </c>
      <c r="E60" s="176">
        <v>10236</v>
      </c>
      <c r="F60" s="101"/>
      <c r="G60" s="101"/>
      <c r="H60" s="101"/>
    </row>
    <row r="61" spans="1:8" ht="18.75" customHeight="1">
      <c r="A61" s="179" t="s">
        <v>185</v>
      </c>
      <c r="B61" s="175" t="s">
        <v>182</v>
      </c>
      <c r="C61" s="155">
        <f t="shared" si="0"/>
        <v>73800</v>
      </c>
      <c r="D61" s="155">
        <f t="shared" si="1"/>
        <v>73800</v>
      </c>
      <c r="E61" s="176">
        <v>73800</v>
      </c>
      <c r="F61" s="101"/>
      <c r="G61" s="101"/>
      <c r="H61" s="101"/>
    </row>
    <row r="62" spans="1:8" ht="18.75" customHeight="1">
      <c r="A62" s="178">
        <v>303</v>
      </c>
      <c r="B62" s="175" t="s">
        <v>186</v>
      </c>
      <c r="C62" s="155">
        <f t="shared" si="0"/>
        <v>2700</v>
      </c>
      <c r="D62" s="155">
        <f t="shared" si="1"/>
        <v>2700</v>
      </c>
      <c r="E62" s="176">
        <v>2700</v>
      </c>
      <c r="F62" s="101"/>
      <c r="G62" s="101"/>
      <c r="H62" s="101"/>
    </row>
    <row r="63" spans="1:8" ht="18.75" customHeight="1">
      <c r="A63" s="179" t="s">
        <v>187</v>
      </c>
      <c r="B63" s="175" t="s">
        <v>188</v>
      </c>
      <c r="C63" s="155">
        <f t="shared" si="0"/>
        <v>600</v>
      </c>
      <c r="D63" s="155">
        <f t="shared" si="1"/>
        <v>600</v>
      </c>
      <c r="E63" s="176">
        <v>600</v>
      </c>
      <c r="F63" s="101"/>
      <c r="G63" s="101"/>
      <c r="H63" s="101"/>
    </row>
    <row r="64" spans="1:8" ht="18.75" customHeight="1">
      <c r="A64" s="179" t="s">
        <v>187</v>
      </c>
      <c r="B64" s="175" t="s">
        <v>188</v>
      </c>
      <c r="C64" s="155">
        <f t="shared" si="0"/>
        <v>2100</v>
      </c>
      <c r="D64" s="155">
        <f t="shared" si="1"/>
        <v>2100</v>
      </c>
      <c r="E64" s="176">
        <v>2100</v>
      </c>
      <c r="F64" s="101"/>
      <c r="G64" s="101"/>
      <c r="H64" s="101"/>
    </row>
    <row r="65" spans="1:9" s="119" customFormat="1" ht="18.75" customHeight="1">
      <c r="A65" s="182">
        <v>221</v>
      </c>
      <c r="B65" s="139" t="s">
        <v>189</v>
      </c>
      <c r="C65" s="140">
        <f t="shared" si="0"/>
        <v>103914</v>
      </c>
      <c r="D65" s="140">
        <f t="shared" si="1"/>
        <v>103914</v>
      </c>
      <c r="E65" s="140">
        <v>103914</v>
      </c>
      <c r="F65" s="142"/>
      <c r="G65" s="142"/>
      <c r="H65" s="142"/>
      <c r="I65" s="180"/>
    </row>
    <row r="66" spans="1:9" s="119" customFormat="1" ht="18.75" customHeight="1">
      <c r="A66" s="159">
        <v>22102</v>
      </c>
      <c r="B66" s="144" t="s">
        <v>190</v>
      </c>
      <c r="C66" s="145">
        <f t="shared" si="0"/>
        <v>103914</v>
      </c>
      <c r="D66" s="145">
        <f t="shared" si="1"/>
        <v>103914</v>
      </c>
      <c r="E66" s="145">
        <v>103914</v>
      </c>
      <c r="F66" s="147"/>
      <c r="G66" s="147"/>
      <c r="H66" s="147"/>
      <c r="I66" s="180"/>
    </row>
    <row r="67" spans="1:9" s="119" customFormat="1" ht="18.75" customHeight="1">
      <c r="A67" s="160">
        <v>2210201</v>
      </c>
      <c r="B67" s="149" t="s">
        <v>191</v>
      </c>
      <c r="C67" s="150">
        <f t="shared" si="0"/>
        <v>64214</v>
      </c>
      <c r="D67" s="150">
        <f t="shared" si="1"/>
        <v>64214</v>
      </c>
      <c r="E67" s="150">
        <v>64214</v>
      </c>
      <c r="F67" s="152"/>
      <c r="G67" s="152"/>
      <c r="H67" s="152"/>
      <c r="I67" s="180"/>
    </row>
    <row r="68" spans="1:9" s="119" customFormat="1" ht="18.75" customHeight="1">
      <c r="A68" s="161" t="s">
        <v>151</v>
      </c>
      <c r="B68" s="154" t="s">
        <v>138</v>
      </c>
      <c r="C68" s="155">
        <f t="shared" si="0"/>
        <v>64214</v>
      </c>
      <c r="D68" s="155">
        <f t="shared" si="1"/>
        <v>64214</v>
      </c>
      <c r="E68" s="155">
        <v>64214</v>
      </c>
      <c r="F68" s="115"/>
      <c r="G68" s="115"/>
      <c r="H68" s="115"/>
      <c r="I68" s="180"/>
    </row>
    <row r="69" spans="1:9" s="119" customFormat="1" ht="18.75" customHeight="1">
      <c r="A69" s="161"/>
      <c r="B69" s="154" t="s">
        <v>192</v>
      </c>
      <c r="C69" s="155">
        <f t="shared" si="0"/>
        <v>64214</v>
      </c>
      <c r="D69" s="155">
        <f t="shared" si="1"/>
        <v>64214</v>
      </c>
      <c r="E69" s="155">
        <v>64214</v>
      </c>
      <c r="F69" s="115"/>
      <c r="G69" s="115"/>
      <c r="H69" s="115"/>
      <c r="I69" s="180"/>
    </row>
    <row r="70" spans="1:9" s="119" customFormat="1" ht="18.75" customHeight="1">
      <c r="A70" s="161" t="s">
        <v>193</v>
      </c>
      <c r="B70" s="154" t="s">
        <v>194</v>
      </c>
      <c r="C70" s="155">
        <f t="shared" si="0"/>
        <v>64214</v>
      </c>
      <c r="D70" s="155">
        <f t="shared" si="1"/>
        <v>64214</v>
      </c>
      <c r="E70" s="155">
        <v>64214</v>
      </c>
      <c r="F70" s="115"/>
      <c r="G70" s="115"/>
      <c r="H70" s="115"/>
      <c r="I70" s="180"/>
    </row>
    <row r="71" spans="1:9" s="119" customFormat="1" ht="18.75" customHeight="1">
      <c r="A71" s="160">
        <v>2210203</v>
      </c>
      <c r="B71" s="149" t="s">
        <v>195</v>
      </c>
      <c r="C71" s="150">
        <f t="shared" si="0"/>
        <v>39700</v>
      </c>
      <c r="D71" s="150">
        <f t="shared" si="1"/>
        <v>39700</v>
      </c>
      <c r="E71" s="150">
        <v>39700</v>
      </c>
      <c r="F71" s="152"/>
      <c r="G71" s="152"/>
      <c r="H71" s="152"/>
      <c r="I71" s="180"/>
    </row>
    <row r="72" spans="1:9" s="119" customFormat="1" ht="18.75" customHeight="1">
      <c r="A72" s="161" t="s">
        <v>151</v>
      </c>
      <c r="B72" s="154" t="s">
        <v>138</v>
      </c>
      <c r="C72" s="155">
        <f t="shared" si="0"/>
        <v>39700</v>
      </c>
      <c r="D72" s="155">
        <f t="shared" si="1"/>
        <v>39700</v>
      </c>
      <c r="E72" s="155">
        <v>39700</v>
      </c>
      <c r="F72" s="115"/>
      <c r="G72" s="115"/>
      <c r="H72" s="115"/>
      <c r="I72" s="180"/>
    </row>
    <row r="73" spans="1:9" s="119" customFormat="1" ht="18.75" customHeight="1">
      <c r="A73" s="161"/>
      <c r="B73" s="154" t="s">
        <v>196</v>
      </c>
      <c r="C73" s="155">
        <f t="shared" si="0"/>
        <v>39700</v>
      </c>
      <c r="D73" s="155">
        <f t="shared" si="1"/>
        <v>39700</v>
      </c>
      <c r="E73" s="155">
        <v>39700</v>
      </c>
      <c r="F73" s="115"/>
      <c r="G73" s="115"/>
      <c r="H73" s="115"/>
      <c r="I73" s="180"/>
    </row>
    <row r="74" spans="1:9" s="119" customFormat="1" ht="18.75" customHeight="1">
      <c r="A74" s="161" t="s">
        <v>168</v>
      </c>
      <c r="B74" s="154" t="s">
        <v>169</v>
      </c>
      <c r="C74" s="155">
        <f t="shared" si="0"/>
        <v>39700</v>
      </c>
      <c r="D74" s="155">
        <f t="shared" si="1"/>
        <v>39700</v>
      </c>
      <c r="E74" s="155">
        <v>39700</v>
      </c>
      <c r="F74" s="115"/>
      <c r="G74" s="115"/>
      <c r="H74" s="115"/>
      <c r="I74" s="180"/>
    </row>
    <row r="75" spans="1:8" ht="18.75" customHeight="1">
      <c r="A75" s="183" t="s">
        <v>197</v>
      </c>
      <c r="B75" s="184" t="s">
        <v>83</v>
      </c>
      <c r="C75" s="185">
        <v>1327642.65</v>
      </c>
      <c r="D75" s="185">
        <v>1327642.65</v>
      </c>
      <c r="E75" s="185">
        <v>1327642.65</v>
      </c>
      <c r="F75" s="186"/>
      <c r="G75" s="186"/>
      <c r="H75" s="187"/>
    </row>
    <row r="76" spans="1:8" ht="18.75" customHeight="1">
      <c r="A76" s="188">
        <v>2080505</v>
      </c>
      <c r="B76" s="89" t="s">
        <v>74</v>
      </c>
      <c r="C76" s="91">
        <v>90278.06</v>
      </c>
      <c r="D76" s="91">
        <v>90278.06</v>
      </c>
      <c r="E76" s="91">
        <v>90278.06</v>
      </c>
      <c r="F76" s="91"/>
      <c r="G76" s="91"/>
      <c r="H76" s="89"/>
    </row>
    <row r="77" spans="1:8" ht="18.75" customHeight="1">
      <c r="A77" s="189">
        <v>301</v>
      </c>
      <c r="B77" s="89" t="s">
        <v>198</v>
      </c>
      <c r="C77" s="91">
        <v>90278.06</v>
      </c>
      <c r="D77" s="91">
        <v>90278.06</v>
      </c>
      <c r="E77" s="91">
        <v>90278.06</v>
      </c>
      <c r="F77" s="91"/>
      <c r="G77" s="91"/>
      <c r="H77" s="89"/>
    </row>
    <row r="78" spans="1:8" ht="18.75" customHeight="1">
      <c r="A78" s="190">
        <v>30108</v>
      </c>
      <c r="B78" s="89" t="s">
        <v>199</v>
      </c>
      <c r="C78" s="91">
        <v>82142.06</v>
      </c>
      <c r="D78" s="91">
        <v>82142.06</v>
      </c>
      <c r="E78" s="91">
        <v>82142.06</v>
      </c>
      <c r="F78" s="91"/>
      <c r="G78" s="91"/>
      <c r="H78" s="89"/>
    </row>
    <row r="79" spans="1:8" ht="18.75" customHeight="1">
      <c r="A79" s="190">
        <v>30112</v>
      </c>
      <c r="B79" s="89" t="s">
        <v>200</v>
      </c>
      <c r="C79" s="91">
        <v>8136</v>
      </c>
      <c r="D79" s="91">
        <v>8136</v>
      </c>
      <c r="E79" s="91">
        <v>8136</v>
      </c>
      <c r="F79" s="91"/>
      <c r="G79" s="91"/>
      <c r="H79" s="89"/>
    </row>
    <row r="80" spans="1:8" ht="18.75" customHeight="1">
      <c r="A80" s="188">
        <v>2080799</v>
      </c>
      <c r="B80" s="89" t="s">
        <v>84</v>
      </c>
      <c r="C80" s="91">
        <v>43268</v>
      </c>
      <c r="D80" s="91">
        <v>43268</v>
      </c>
      <c r="E80" s="91">
        <v>43268</v>
      </c>
      <c r="F80" s="91"/>
      <c r="G80" s="91"/>
      <c r="H80" s="89"/>
    </row>
    <row r="81" spans="1:8" ht="18.75" customHeight="1">
      <c r="A81" s="189">
        <v>301</v>
      </c>
      <c r="B81" s="89" t="s">
        <v>198</v>
      </c>
      <c r="C81" s="91">
        <v>43268</v>
      </c>
      <c r="D81" s="91">
        <v>43268</v>
      </c>
      <c r="E81" s="91">
        <v>43268</v>
      </c>
      <c r="F81" s="91"/>
      <c r="G81" s="91"/>
      <c r="H81" s="89"/>
    </row>
    <row r="82" spans="1:8" ht="18.75" customHeight="1">
      <c r="A82" s="190">
        <v>30199</v>
      </c>
      <c r="B82" s="89" t="s">
        <v>201</v>
      </c>
      <c r="C82" s="91">
        <v>43268</v>
      </c>
      <c r="D82" s="91">
        <v>43268</v>
      </c>
      <c r="E82" s="91">
        <v>43268</v>
      </c>
      <c r="F82" s="91"/>
      <c r="G82" s="91"/>
      <c r="H82" s="89"/>
    </row>
    <row r="83" spans="1:8" ht="18.75" customHeight="1">
      <c r="A83" s="188">
        <v>2082701</v>
      </c>
      <c r="B83" s="89" t="s">
        <v>85</v>
      </c>
      <c r="C83" s="91">
        <v>2270.75</v>
      </c>
      <c r="D83" s="91">
        <v>2270.75</v>
      </c>
      <c r="E83" s="91">
        <v>2270.75</v>
      </c>
      <c r="F83" s="91"/>
      <c r="G83" s="91"/>
      <c r="H83" s="89"/>
    </row>
    <row r="84" spans="1:8" ht="18.75" customHeight="1">
      <c r="A84" s="189">
        <v>301</v>
      </c>
      <c r="B84" s="89" t="s">
        <v>198</v>
      </c>
      <c r="C84" s="91">
        <v>2270.75</v>
      </c>
      <c r="D84" s="91">
        <v>2270.75</v>
      </c>
      <c r="E84" s="91">
        <v>2270.75</v>
      </c>
      <c r="F84" s="91"/>
      <c r="G84" s="91"/>
      <c r="H84" s="89"/>
    </row>
    <row r="85" spans="1:8" ht="18.75" customHeight="1">
      <c r="A85" s="190">
        <v>30112</v>
      </c>
      <c r="B85" s="89" t="s">
        <v>200</v>
      </c>
      <c r="C85" s="91">
        <v>2066.75</v>
      </c>
      <c r="D85" s="91">
        <v>2066.75</v>
      </c>
      <c r="E85" s="91">
        <v>2066.75</v>
      </c>
      <c r="F85" s="91"/>
      <c r="G85" s="91"/>
      <c r="H85" s="89"/>
    </row>
    <row r="86" spans="1:8" ht="18.75" customHeight="1">
      <c r="A86" s="190">
        <v>30112</v>
      </c>
      <c r="B86" s="89" t="s">
        <v>200</v>
      </c>
      <c r="C86" s="91">
        <v>204</v>
      </c>
      <c r="D86" s="91">
        <v>204</v>
      </c>
      <c r="E86" s="91">
        <v>204</v>
      </c>
      <c r="F86" s="91"/>
      <c r="G86" s="91"/>
      <c r="H86" s="89"/>
    </row>
    <row r="87" spans="1:8" ht="18.75" customHeight="1">
      <c r="A87" s="188">
        <v>2082702</v>
      </c>
      <c r="B87" s="89" t="s">
        <v>75</v>
      </c>
      <c r="C87" s="91">
        <v>905.42</v>
      </c>
      <c r="D87" s="91">
        <v>905.42</v>
      </c>
      <c r="E87" s="91">
        <v>905.42</v>
      </c>
      <c r="F87" s="91"/>
      <c r="G87" s="91"/>
      <c r="H87" s="89"/>
    </row>
    <row r="88" spans="1:8" ht="18.75" customHeight="1">
      <c r="A88" s="189">
        <v>301</v>
      </c>
      <c r="B88" s="89" t="s">
        <v>198</v>
      </c>
      <c r="C88" s="91">
        <v>905.42</v>
      </c>
      <c r="D88" s="91">
        <v>905.42</v>
      </c>
      <c r="E88" s="91">
        <v>905.42</v>
      </c>
      <c r="F88" s="91"/>
      <c r="G88" s="91"/>
      <c r="H88" s="89"/>
    </row>
    <row r="89" spans="1:8" ht="18.75" customHeight="1">
      <c r="A89" s="190">
        <v>30112</v>
      </c>
      <c r="B89" s="89" t="s">
        <v>200</v>
      </c>
      <c r="C89" s="91">
        <v>821.42</v>
      </c>
      <c r="D89" s="91">
        <v>821.42</v>
      </c>
      <c r="E89" s="91">
        <v>821.42</v>
      </c>
      <c r="F89" s="91"/>
      <c r="G89" s="91"/>
      <c r="H89" s="89"/>
    </row>
    <row r="90" spans="1:8" ht="18.75" customHeight="1">
      <c r="A90" s="190">
        <v>30112</v>
      </c>
      <c r="B90" s="89" t="s">
        <v>200</v>
      </c>
      <c r="C90" s="91">
        <v>84</v>
      </c>
      <c r="D90" s="91">
        <v>84</v>
      </c>
      <c r="E90" s="91">
        <v>84</v>
      </c>
      <c r="F90" s="91"/>
      <c r="G90" s="91"/>
      <c r="H90" s="89"/>
    </row>
    <row r="91" spans="1:8" ht="18.75" customHeight="1">
      <c r="A91" s="188">
        <v>2082703</v>
      </c>
      <c r="B91" s="89" t="s">
        <v>76</v>
      </c>
      <c r="C91" s="91">
        <v>1352.13</v>
      </c>
      <c r="D91" s="91">
        <v>1352.13</v>
      </c>
      <c r="E91" s="91">
        <v>1352.13</v>
      </c>
      <c r="F91" s="91"/>
      <c r="G91" s="91"/>
      <c r="H91" s="89"/>
    </row>
    <row r="92" spans="1:8" ht="18.75" customHeight="1">
      <c r="A92" s="189">
        <v>301</v>
      </c>
      <c r="B92" s="89" t="s">
        <v>198</v>
      </c>
      <c r="C92" s="91">
        <v>1352.13</v>
      </c>
      <c r="D92" s="91">
        <v>1352.13</v>
      </c>
      <c r="E92" s="91">
        <v>1352.13</v>
      </c>
      <c r="F92" s="91"/>
      <c r="G92" s="91"/>
      <c r="H92" s="89"/>
    </row>
    <row r="93" spans="1:8" ht="18.75" customHeight="1">
      <c r="A93" s="190">
        <v>30112</v>
      </c>
      <c r="B93" s="89" t="s">
        <v>200</v>
      </c>
      <c r="C93" s="91">
        <v>1232.13</v>
      </c>
      <c r="D93" s="91">
        <v>1232.13</v>
      </c>
      <c r="E93" s="91">
        <v>1232.13</v>
      </c>
      <c r="F93" s="91"/>
      <c r="G93" s="91"/>
      <c r="H93" s="89"/>
    </row>
    <row r="94" spans="1:8" ht="18.75" customHeight="1">
      <c r="A94" s="190">
        <v>30112</v>
      </c>
      <c r="B94" s="89" t="s">
        <v>200</v>
      </c>
      <c r="C94" s="91">
        <v>120</v>
      </c>
      <c r="D94" s="91">
        <v>120</v>
      </c>
      <c r="E94" s="91">
        <v>120</v>
      </c>
      <c r="F94" s="91"/>
      <c r="G94" s="91"/>
      <c r="H94" s="89"/>
    </row>
    <row r="95" spans="1:8" ht="18.75" customHeight="1">
      <c r="A95" s="188">
        <v>2101102</v>
      </c>
      <c r="B95" s="89" t="s">
        <v>86</v>
      </c>
      <c r="C95" s="91">
        <v>36108.82</v>
      </c>
      <c r="D95" s="91">
        <v>36108.82</v>
      </c>
      <c r="E95" s="91">
        <v>36108.82</v>
      </c>
      <c r="F95" s="91"/>
      <c r="G95" s="91"/>
      <c r="H95" s="89"/>
    </row>
    <row r="96" spans="1:8" ht="18.75" customHeight="1">
      <c r="A96" s="189">
        <v>301</v>
      </c>
      <c r="B96" s="89" t="s">
        <v>198</v>
      </c>
      <c r="C96" s="91">
        <v>36108.82</v>
      </c>
      <c r="D96" s="91">
        <v>36108.82</v>
      </c>
      <c r="E96" s="91">
        <v>36108.82</v>
      </c>
      <c r="F96" s="91"/>
      <c r="G96" s="91"/>
      <c r="H96" s="89"/>
    </row>
    <row r="97" spans="1:8" ht="18.75" customHeight="1">
      <c r="A97" s="190">
        <v>30110</v>
      </c>
      <c r="B97" s="89" t="s">
        <v>202</v>
      </c>
      <c r="C97" s="91">
        <v>32856.82</v>
      </c>
      <c r="D97" s="91">
        <v>32856.82</v>
      </c>
      <c r="E97" s="91">
        <v>32856.82</v>
      </c>
      <c r="F97" s="91"/>
      <c r="G97" s="91"/>
      <c r="H97" s="89"/>
    </row>
    <row r="98" spans="1:8" ht="18.75" customHeight="1">
      <c r="A98" s="190">
        <v>30112</v>
      </c>
      <c r="B98" s="89" t="s">
        <v>200</v>
      </c>
      <c r="C98" s="91">
        <v>3252</v>
      </c>
      <c r="D98" s="91">
        <v>3252</v>
      </c>
      <c r="E98" s="91">
        <v>3252</v>
      </c>
      <c r="F98" s="91"/>
      <c r="G98" s="91"/>
      <c r="H98" s="89"/>
    </row>
    <row r="99" spans="1:8" ht="18.75" customHeight="1">
      <c r="A99" s="188">
        <v>2101199</v>
      </c>
      <c r="B99" s="89" t="s">
        <v>79</v>
      </c>
      <c r="C99" s="91">
        <v>2450</v>
      </c>
      <c r="D99" s="91">
        <v>2450</v>
      </c>
      <c r="E99" s="91">
        <v>2450</v>
      </c>
      <c r="F99" s="91"/>
      <c r="G99" s="91"/>
      <c r="H99" s="89"/>
    </row>
    <row r="100" spans="1:8" ht="18.75" customHeight="1">
      <c r="A100" s="189">
        <v>301</v>
      </c>
      <c r="B100" s="89" t="s">
        <v>198</v>
      </c>
      <c r="C100" s="91">
        <v>2450</v>
      </c>
      <c r="D100" s="91">
        <v>2450</v>
      </c>
      <c r="E100" s="91">
        <v>2450</v>
      </c>
      <c r="F100" s="91"/>
      <c r="G100" s="91"/>
      <c r="H100" s="89"/>
    </row>
    <row r="101" spans="1:8" ht="18.75" customHeight="1">
      <c r="A101" s="190">
        <v>30114</v>
      </c>
      <c r="B101" s="89" t="s">
        <v>203</v>
      </c>
      <c r="C101" s="91">
        <v>2450</v>
      </c>
      <c r="D101" s="91">
        <v>2450</v>
      </c>
      <c r="E101" s="91">
        <v>2450</v>
      </c>
      <c r="F101" s="91"/>
      <c r="G101" s="91"/>
      <c r="H101" s="89"/>
    </row>
    <row r="102" spans="1:8" ht="18.75" customHeight="1">
      <c r="A102" s="188">
        <v>2210199</v>
      </c>
      <c r="B102" s="89" t="s">
        <v>87</v>
      </c>
      <c r="C102" s="91">
        <v>1074839.44</v>
      </c>
      <c r="D102" s="91">
        <v>1074839.44</v>
      </c>
      <c r="E102" s="91">
        <v>1074839.44</v>
      </c>
      <c r="F102" s="91"/>
      <c r="G102" s="91"/>
      <c r="H102" s="89"/>
    </row>
    <row r="103" spans="1:8" ht="18.75" customHeight="1">
      <c r="A103" s="189">
        <v>301</v>
      </c>
      <c r="B103" s="89" t="s">
        <v>198</v>
      </c>
      <c r="C103" s="91">
        <v>973605.23</v>
      </c>
      <c r="D103" s="91">
        <v>973605.23</v>
      </c>
      <c r="E103" s="91">
        <v>973605.23</v>
      </c>
      <c r="F103" s="91"/>
      <c r="G103" s="91"/>
      <c r="H103" s="89"/>
    </row>
    <row r="104" spans="1:8" ht="18.75" customHeight="1">
      <c r="A104" s="179">
        <v>30101</v>
      </c>
      <c r="B104" s="89" t="s">
        <v>204</v>
      </c>
      <c r="C104" s="91">
        <v>234276</v>
      </c>
      <c r="D104" s="91">
        <v>234276</v>
      </c>
      <c r="E104" s="91">
        <v>234276</v>
      </c>
      <c r="F104" s="91"/>
      <c r="G104" s="91"/>
      <c r="H104" s="89"/>
    </row>
    <row r="105" spans="1:8" ht="18.75" customHeight="1">
      <c r="A105" s="179">
        <v>30102</v>
      </c>
      <c r="B105" s="89" t="s">
        <v>205</v>
      </c>
      <c r="C105" s="91">
        <v>16200</v>
      </c>
      <c r="D105" s="91">
        <v>16200</v>
      </c>
      <c r="E105" s="91">
        <v>16200</v>
      </c>
      <c r="F105" s="91"/>
      <c r="G105" s="91"/>
      <c r="H105" s="89"/>
    </row>
    <row r="106" spans="1:8" ht="18.75" customHeight="1">
      <c r="A106" s="179">
        <v>30107</v>
      </c>
      <c r="B106" s="89" t="s">
        <v>206</v>
      </c>
      <c r="C106" s="91">
        <v>114012</v>
      </c>
      <c r="D106" s="91">
        <v>114012</v>
      </c>
      <c r="E106" s="91">
        <v>114012</v>
      </c>
      <c r="F106" s="91"/>
      <c r="G106" s="91"/>
      <c r="H106" s="89"/>
    </row>
    <row r="107" spans="1:8" ht="18.75" customHeight="1">
      <c r="A107" s="179">
        <v>30102</v>
      </c>
      <c r="B107" s="89" t="s">
        <v>205</v>
      </c>
      <c r="C107" s="91">
        <v>32598.94</v>
      </c>
      <c r="D107" s="91">
        <v>32598.94</v>
      </c>
      <c r="E107" s="91">
        <v>32598.94</v>
      </c>
      <c r="F107" s="91"/>
      <c r="G107" s="91"/>
      <c r="H107" s="89"/>
    </row>
    <row r="108" spans="1:8" ht="18.75" customHeight="1">
      <c r="A108" s="179">
        <v>30103</v>
      </c>
      <c r="B108" s="89" t="s">
        <v>207</v>
      </c>
      <c r="C108" s="91">
        <v>49000</v>
      </c>
      <c r="D108" s="91">
        <v>49000</v>
      </c>
      <c r="E108" s="91">
        <v>49000</v>
      </c>
      <c r="F108" s="91"/>
      <c r="G108" s="91"/>
      <c r="H108" s="89"/>
    </row>
    <row r="109" spans="1:8" ht="18.75" customHeight="1">
      <c r="A109" s="179">
        <v>30107</v>
      </c>
      <c r="B109" s="89" t="s">
        <v>206</v>
      </c>
      <c r="C109" s="91">
        <v>48862.29</v>
      </c>
      <c r="D109" s="91">
        <v>48862.29</v>
      </c>
      <c r="E109" s="91">
        <v>48862.29</v>
      </c>
      <c r="F109" s="91"/>
      <c r="G109" s="91"/>
      <c r="H109" s="89"/>
    </row>
    <row r="110" spans="1:8" ht="18.75" customHeight="1">
      <c r="A110" s="179">
        <v>30199</v>
      </c>
      <c r="B110" s="89" t="s">
        <v>201</v>
      </c>
      <c r="C110" s="91">
        <v>478656</v>
      </c>
      <c r="D110" s="91">
        <v>478656</v>
      </c>
      <c r="E110" s="91">
        <v>478656</v>
      </c>
      <c r="F110" s="91"/>
      <c r="G110" s="91"/>
      <c r="H110" s="89"/>
    </row>
    <row r="111" spans="1:8" ht="18.75" customHeight="1">
      <c r="A111" s="189">
        <v>302</v>
      </c>
      <c r="B111" s="89" t="s">
        <v>208</v>
      </c>
      <c r="C111" s="91">
        <v>100214.21</v>
      </c>
      <c r="D111" s="91">
        <v>100214.21</v>
      </c>
      <c r="E111" s="91">
        <v>100214.21</v>
      </c>
      <c r="F111" s="91"/>
      <c r="G111" s="91"/>
      <c r="H111" s="89"/>
    </row>
    <row r="112" spans="1:8" ht="18.75" customHeight="1">
      <c r="A112" s="179">
        <v>30201</v>
      </c>
      <c r="B112" s="89" t="s">
        <v>209</v>
      </c>
      <c r="C112" s="91">
        <v>12000</v>
      </c>
      <c r="D112" s="91">
        <v>12000</v>
      </c>
      <c r="E112" s="91">
        <v>12000</v>
      </c>
      <c r="F112" s="91"/>
      <c r="G112" s="91"/>
      <c r="H112" s="89"/>
    </row>
    <row r="113" spans="1:8" ht="18.75" customHeight="1">
      <c r="A113" s="179">
        <v>30202</v>
      </c>
      <c r="B113" s="89" t="s">
        <v>210</v>
      </c>
      <c r="C113" s="91">
        <v>12000</v>
      </c>
      <c r="D113" s="91">
        <v>12000</v>
      </c>
      <c r="E113" s="91">
        <v>12000</v>
      </c>
      <c r="F113" s="91"/>
      <c r="G113" s="91"/>
      <c r="H113" s="89"/>
    </row>
    <row r="114" spans="1:8" ht="18.75" customHeight="1">
      <c r="A114" s="179">
        <v>30204</v>
      </c>
      <c r="B114" s="89" t="s">
        <v>211</v>
      </c>
      <c r="C114" s="91">
        <v>800</v>
      </c>
      <c r="D114" s="91">
        <v>800</v>
      </c>
      <c r="E114" s="91">
        <v>800</v>
      </c>
      <c r="F114" s="91"/>
      <c r="G114" s="91"/>
      <c r="H114" s="89"/>
    </row>
    <row r="115" spans="1:8" ht="18.75" customHeight="1">
      <c r="A115" s="179">
        <v>30207</v>
      </c>
      <c r="B115" s="89" t="s">
        <v>212</v>
      </c>
      <c r="C115" s="91">
        <v>8000</v>
      </c>
      <c r="D115" s="91">
        <v>8000</v>
      </c>
      <c r="E115" s="91">
        <v>8000</v>
      </c>
      <c r="F115" s="91"/>
      <c r="G115" s="91"/>
      <c r="H115" s="89"/>
    </row>
    <row r="116" spans="1:8" ht="18.75" customHeight="1">
      <c r="A116" s="179">
        <v>30211</v>
      </c>
      <c r="B116" s="89" t="s">
        <v>213</v>
      </c>
      <c r="C116" s="91">
        <v>3500</v>
      </c>
      <c r="D116" s="91">
        <v>3500</v>
      </c>
      <c r="E116" s="91">
        <v>3500</v>
      </c>
      <c r="F116" s="91"/>
      <c r="G116" s="91"/>
      <c r="H116" s="89"/>
    </row>
    <row r="117" spans="1:8" ht="18.75" customHeight="1">
      <c r="A117" s="179">
        <v>30213</v>
      </c>
      <c r="B117" s="89" t="s">
        <v>214</v>
      </c>
      <c r="C117" s="91">
        <v>500</v>
      </c>
      <c r="D117" s="91">
        <v>500</v>
      </c>
      <c r="E117" s="91">
        <v>500</v>
      </c>
      <c r="F117" s="91"/>
      <c r="G117" s="91"/>
      <c r="H117" s="89"/>
    </row>
    <row r="118" spans="1:8" ht="18.75" customHeight="1">
      <c r="A118" s="179">
        <v>30214</v>
      </c>
      <c r="B118" s="89" t="s">
        <v>215</v>
      </c>
      <c r="C118" s="91">
        <v>400</v>
      </c>
      <c r="D118" s="91">
        <v>400</v>
      </c>
      <c r="E118" s="91">
        <v>400</v>
      </c>
      <c r="F118" s="91"/>
      <c r="G118" s="91"/>
      <c r="H118" s="89"/>
    </row>
    <row r="119" spans="1:8" ht="18.75" customHeight="1">
      <c r="A119" s="179">
        <v>30217</v>
      </c>
      <c r="B119" s="89" t="s">
        <v>216</v>
      </c>
      <c r="C119" s="91">
        <v>3000</v>
      </c>
      <c r="D119" s="91">
        <v>3000</v>
      </c>
      <c r="E119" s="91">
        <v>3000</v>
      </c>
      <c r="F119" s="91"/>
      <c r="G119" s="91"/>
      <c r="H119" s="89"/>
    </row>
    <row r="120" spans="1:8" ht="18.75" customHeight="1">
      <c r="A120" s="179">
        <v>30239</v>
      </c>
      <c r="B120" s="89" t="s">
        <v>217</v>
      </c>
      <c r="C120" s="91">
        <v>1000</v>
      </c>
      <c r="D120" s="91">
        <v>1000</v>
      </c>
      <c r="E120" s="91">
        <v>1000</v>
      </c>
      <c r="F120" s="91"/>
      <c r="G120" s="91"/>
      <c r="H120" s="89"/>
    </row>
    <row r="121" spans="1:8" ht="18.75" customHeight="1">
      <c r="A121" s="179">
        <v>30299</v>
      </c>
      <c r="B121" s="89" t="s">
        <v>218</v>
      </c>
      <c r="C121" s="91">
        <v>800</v>
      </c>
      <c r="D121" s="91">
        <v>800</v>
      </c>
      <c r="E121" s="91">
        <v>800</v>
      </c>
      <c r="F121" s="91"/>
      <c r="G121" s="91"/>
      <c r="H121" s="89"/>
    </row>
    <row r="122" spans="1:8" ht="18.75" customHeight="1">
      <c r="A122" s="179">
        <v>30231</v>
      </c>
      <c r="B122" s="89" t="s">
        <v>219</v>
      </c>
      <c r="C122" s="91">
        <v>50000</v>
      </c>
      <c r="D122" s="91">
        <v>50000</v>
      </c>
      <c r="E122" s="91">
        <v>50000</v>
      </c>
      <c r="F122" s="91"/>
      <c r="G122" s="91"/>
      <c r="H122" s="89"/>
    </row>
    <row r="123" spans="1:8" ht="18.75" customHeight="1">
      <c r="A123" s="179">
        <v>30228</v>
      </c>
      <c r="B123" s="89" t="s">
        <v>220</v>
      </c>
      <c r="C123" s="91">
        <v>8214.21</v>
      </c>
      <c r="D123" s="91">
        <v>8214.21</v>
      </c>
      <c r="E123" s="91">
        <v>8214.21</v>
      </c>
      <c r="F123" s="91"/>
      <c r="G123" s="91"/>
      <c r="H123" s="89"/>
    </row>
    <row r="124" spans="1:8" ht="18.75" customHeight="1">
      <c r="A124" s="189">
        <v>303</v>
      </c>
      <c r="B124" s="89" t="s">
        <v>221</v>
      </c>
      <c r="C124" s="91">
        <v>1020</v>
      </c>
      <c r="D124" s="91">
        <v>1020</v>
      </c>
      <c r="E124" s="91">
        <v>1020</v>
      </c>
      <c r="F124" s="91"/>
      <c r="G124" s="91"/>
      <c r="H124" s="89"/>
    </row>
    <row r="125" spans="1:8" ht="18.75" customHeight="1">
      <c r="A125" s="190">
        <v>30399</v>
      </c>
      <c r="B125" s="89" t="s">
        <v>222</v>
      </c>
      <c r="C125" s="91">
        <v>600</v>
      </c>
      <c r="D125" s="91">
        <v>600</v>
      </c>
      <c r="E125" s="91">
        <v>600</v>
      </c>
      <c r="F125" s="91"/>
      <c r="G125" s="91"/>
      <c r="H125" s="89"/>
    </row>
    <row r="126" spans="1:8" ht="18.75" customHeight="1">
      <c r="A126" s="190">
        <v>30399</v>
      </c>
      <c r="B126" s="89" t="s">
        <v>222</v>
      </c>
      <c r="C126" s="91">
        <v>420</v>
      </c>
      <c r="D126" s="91">
        <v>420</v>
      </c>
      <c r="E126" s="91">
        <v>420</v>
      </c>
      <c r="F126" s="91"/>
      <c r="G126" s="91"/>
      <c r="H126" s="89"/>
    </row>
    <row r="127" spans="1:8" ht="18.75" customHeight="1">
      <c r="A127" s="188">
        <v>2210201</v>
      </c>
      <c r="B127" s="89" t="s">
        <v>81</v>
      </c>
      <c r="C127" s="91">
        <v>53202.03</v>
      </c>
      <c r="D127" s="91">
        <v>53202.03</v>
      </c>
      <c r="E127" s="91">
        <v>53202.03</v>
      </c>
      <c r="F127" s="91"/>
      <c r="G127" s="91"/>
      <c r="H127" s="89"/>
    </row>
    <row r="128" spans="1:8" ht="18.75" customHeight="1">
      <c r="A128" s="189">
        <v>301</v>
      </c>
      <c r="B128" s="89" t="s">
        <v>198</v>
      </c>
      <c r="C128" s="91">
        <v>53202.03</v>
      </c>
      <c r="D128" s="91">
        <v>53202.03</v>
      </c>
      <c r="E128" s="91">
        <v>53202.03</v>
      </c>
      <c r="F128" s="91"/>
      <c r="G128" s="91"/>
      <c r="H128" s="89"/>
    </row>
    <row r="129" spans="1:8" ht="18.75" customHeight="1">
      <c r="A129" s="190">
        <v>30113</v>
      </c>
      <c r="B129" s="89" t="s">
        <v>223</v>
      </c>
      <c r="C129" s="91">
        <v>49285.23</v>
      </c>
      <c r="D129" s="91">
        <v>49285.23</v>
      </c>
      <c r="E129" s="91">
        <v>49285.23</v>
      </c>
      <c r="F129" s="91"/>
      <c r="G129" s="91"/>
      <c r="H129" s="89"/>
    </row>
    <row r="130" spans="1:8" ht="18.75" customHeight="1">
      <c r="A130" s="190">
        <v>30113</v>
      </c>
      <c r="B130" s="89" t="s">
        <v>223</v>
      </c>
      <c r="C130" s="91">
        <v>3916.8</v>
      </c>
      <c r="D130" s="91">
        <v>3916.8</v>
      </c>
      <c r="E130" s="91">
        <v>3916.8</v>
      </c>
      <c r="F130" s="91"/>
      <c r="G130" s="91"/>
      <c r="H130" s="89"/>
    </row>
    <row r="131" spans="1:8" ht="18.75" customHeight="1">
      <c r="A131" s="188">
        <v>2210203</v>
      </c>
      <c r="B131" s="89" t="s">
        <v>82</v>
      </c>
      <c r="C131" s="91">
        <v>22968</v>
      </c>
      <c r="D131" s="91">
        <v>22968</v>
      </c>
      <c r="E131" s="91">
        <v>22968</v>
      </c>
      <c r="F131" s="91"/>
      <c r="G131" s="91"/>
      <c r="H131" s="89"/>
    </row>
    <row r="132" spans="1:8" ht="18.75" customHeight="1">
      <c r="A132" s="189">
        <v>301</v>
      </c>
      <c r="B132" s="89" t="s">
        <v>198</v>
      </c>
      <c r="C132" s="91">
        <v>22968</v>
      </c>
      <c r="D132" s="91">
        <v>22968</v>
      </c>
      <c r="E132" s="91">
        <v>22968</v>
      </c>
      <c r="F132" s="91"/>
      <c r="G132" s="91"/>
      <c r="H132" s="89"/>
    </row>
    <row r="133" spans="1:8" ht="18.75" customHeight="1">
      <c r="A133" s="190">
        <v>30102</v>
      </c>
      <c r="B133" s="89" t="s">
        <v>205</v>
      </c>
      <c r="C133" s="91">
        <v>22968</v>
      </c>
      <c r="D133" s="91">
        <v>22968</v>
      </c>
      <c r="E133" s="91">
        <v>22968</v>
      </c>
      <c r="F133" s="91"/>
      <c r="G133" s="91"/>
      <c r="H133" s="89"/>
    </row>
  </sheetData>
  <sheetProtection formatCells="0" formatColumns="0" formatRows="0" insertColumns="0" insertRows="0" insertHyperlinks="0" deleteColumns="0" deleteRows="0" sort="0" autoFilter="0" pivotTables="0"/>
  <mergeCells count="10">
    <mergeCell ref="G5:G6"/>
    <mergeCell ref="H5:H6"/>
    <mergeCell ref="D5:F5"/>
    <mergeCell ref="A4:A6"/>
    <mergeCell ref="B4:B6"/>
    <mergeCell ref="C5:C6"/>
    <mergeCell ref="A1:C1"/>
    <mergeCell ref="A2:H2"/>
    <mergeCell ref="A3:C3"/>
    <mergeCell ref="C4:H4"/>
  </mergeCells>
  <printOptions/>
  <pageMargins left="0.3" right="0.16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57"/>
  <sheetViews>
    <sheetView workbookViewId="0" topLeftCell="A1">
      <selection activeCell="C19" sqref="C19"/>
    </sheetView>
  </sheetViews>
  <sheetFormatPr defaultColWidth="9.140625" defaultRowHeight="12.75"/>
  <cols>
    <col min="1" max="1" width="31.8515625" style="72" customWidth="1"/>
    <col min="2" max="2" width="41.140625" style="72" customWidth="1"/>
    <col min="3" max="3" width="31.8515625" style="72" customWidth="1"/>
    <col min="4" max="248" width="9.140625" style="29" customWidth="1"/>
  </cols>
  <sheetData>
    <row r="1" spans="1:3" ht="15.75" customHeight="1">
      <c r="A1" s="323" t="s">
        <v>224</v>
      </c>
      <c r="B1" s="324"/>
      <c r="C1" s="324"/>
    </row>
    <row r="2" spans="1:3" ht="32.25" customHeight="1">
      <c r="A2" s="356" t="s">
        <v>357</v>
      </c>
      <c r="B2" s="356"/>
      <c r="C2" s="356"/>
    </row>
    <row r="3" spans="1:3" ht="21" customHeight="1">
      <c r="A3" s="27" t="s">
        <v>1</v>
      </c>
      <c r="B3" s="28"/>
      <c r="C3" s="73" t="s">
        <v>225</v>
      </c>
    </row>
    <row r="4" spans="1:3" ht="24.75" customHeight="1">
      <c r="A4" s="33" t="s">
        <v>226</v>
      </c>
      <c r="B4" s="33" t="s">
        <v>227</v>
      </c>
      <c r="C4" s="74" t="s">
        <v>228</v>
      </c>
    </row>
    <row r="5" spans="1:3" ht="18" customHeight="1">
      <c r="A5" s="75" t="s">
        <v>48</v>
      </c>
      <c r="B5" s="76" t="s">
        <v>62</v>
      </c>
      <c r="C5" s="77">
        <f>C6+C30</f>
        <v>2379421</v>
      </c>
    </row>
    <row r="6" spans="1:3" ht="18" customHeight="1">
      <c r="A6" s="78"/>
      <c r="B6" s="76" t="s">
        <v>73</v>
      </c>
      <c r="C6" s="79">
        <f>C7+C17+C28</f>
        <v>1051778</v>
      </c>
    </row>
    <row r="7" spans="1:3" ht="18" customHeight="1">
      <c r="A7" s="80" t="s">
        <v>143</v>
      </c>
      <c r="B7" s="81" t="s">
        <v>98</v>
      </c>
      <c r="C7" s="82">
        <v>911042</v>
      </c>
    </row>
    <row r="8" spans="1:248" s="71" customFormat="1" ht="18" customHeight="1">
      <c r="A8" s="83" t="s">
        <v>229</v>
      </c>
      <c r="B8" s="84" t="s">
        <v>230</v>
      </c>
      <c r="C8" s="85">
        <v>280116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</row>
    <row r="9" spans="1:248" s="71" customFormat="1" ht="18" customHeight="1">
      <c r="A9" s="83" t="s">
        <v>231</v>
      </c>
      <c r="B9" s="84" t="s">
        <v>232</v>
      </c>
      <c r="C9" s="85">
        <v>314008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</row>
    <row r="10" spans="1:248" s="71" customFormat="1" ht="18" customHeight="1">
      <c r="A10" s="83" t="s">
        <v>233</v>
      </c>
      <c r="B10" s="84" t="s">
        <v>234</v>
      </c>
      <c r="C10" s="85">
        <v>86343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</row>
    <row r="11" spans="1:248" s="71" customFormat="1" ht="18" customHeight="1">
      <c r="A11" s="83" t="s">
        <v>235</v>
      </c>
      <c r="B11" s="84" t="s">
        <v>236</v>
      </c>
      <c r="C11" s="85">
        <v>107024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</row>
    <row r="12" spans="1:248" s="71" customFormat="1" ht="18" customHeight="1">
      <c r="A12" s="83" t="s">
        <v>237</v>
      </c>
      <c r="B12" s="84" t="s">
        <v>238</v>
      </c>
      <c r="C12" s="85">
        <v>42810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</row>
    <row r="13" spans="1:248" s="71" customFormat="1" ht="18" customHeight="1">
      <c r="A13" s="83" t="s">
        <v>239</v>
      </c>
      <c r="B13" s="84" t="s">
        <v>240</v>
      </c>
      <c r="C13" s="85">
        <v>10702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</row>
    <row r="14" spans="1:248" s="71" customFormat="1" ht="18" customHeight="1">
      <c r="A14" s="83" t="s">
        <v>241</v>
      </c>
      <c r="B14" s="84" t="s">
        <v>242</v>
      </c>
      <c r="C14" s="85">
        <v>2675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</row>
    <row r="15" spans="1:248" s="71" customFormat="1" ht="18" customHeight="1">
      <c r="A15" s="83" t="s">
        <v>243</v>
      </c>
      <c r="B15" s="84" t="s">
        <v>244</v>
      </c>
      <c r="C15" s="85">
        <v>64214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</row>
    <row r="16" spans="1:248" s="71" customFormat="1" ht="18" customHeight="1">
      <c r="A16" s="83" t="s">
        <v>245</v>
      </c>
      <c r="B16" s="84" t="s">
        <v>246</v>
      </c>
      <c r="C16" s="85">
        <v>3150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</row>
    <row r="17" spans="1:3" ht="18" customHeight="1">
      <c r="A17" s="80" t="s">
        <v>247</v>
      </c>
      <c r="B17" s="81" t="s">
        <v>100</v>
      </c>
      <c r="C17" s="87">
        <v>138036</v>
      </c>
    </row>
    <row r="18" spans="1:3" ht="18" customHeight="1">
      <c r="A18" s="88" t="s">
        <v>248</v>
      </c>
      <c r="B18" s="89" t="s">
        <v>249</v>
      </c>
      <c r="C18" s="90">
        <v>10000</v>
      </c>
    </row>
    <row r="19" spans="1:3" ht="18" customHeight="1">
      <c r="A19" s="88" t="s">
        <v>250</v>
      </c>
      <c r="B19" s="89" t="s">
        <v>251</v>
      </c>
      <c r="C19" s="91">
        <v>5000</v>
      </c>
    </row>
    <row r="20" spans="1:3" ht="18" customHeight="1">
      <c r="A20" s="88" t="s">
        <v>252</v>
      </c>
      <c r="B20" s="89" t="s">
        <v>253</v>
      </c>
      <c r="C20" s="91">
        <v>1000</v>
      </c>
    </row>
    <row r="21" spans="1:3" ht="18" customHeight="1">
      <c r="A21" s="88" t="s">
        <v>254</v>
      </c>
      <c r="B21" s="89" t="s">
        <v>255</v>
      </c>
      <c r="C21" s="91">
        <v>8000</v>
      </c>
    </row>
    <row r="22" spans="1:3" ht="18" customHeight="1">
      <c r="A22" s="88" t="s">
        <v>256</v>
      </c>
      <c r="B22" s="89" t="s">
        <v>257</v>
      </c>
      <c r="C22" s="91">
        <v>5000</v>
      </c>
    </row>
    <row r="23" spans="1:3" ht="18" customHeight="1">
      <c r="A23" s="88" t="s">
        <v>258</v>
      </c>
      <c r="B23" s="89" t="s">
        <v>259</v>
      </c>
      <c r="C23" s="91">
        <v>10000</v>
      </c>
    </row>
    <row r="24" spans="1:3" ht="18" customHeight="1">
      <c r="A24" s="88" t="s">
        <v>260</v>
      </c>
      <c r="B24" s="89" t="s">
        <v>261</v>
      </c>
      <c r="C24" s="91">
        <v>5000</v>
      </c>
    </row>
    <row r="25" spans="1:3" ht="18" customHeight="1">
      <c r="A25" s="88" t="s">
        <v>262</v>
      </c>
      <c r="B25" s="89" t="s">
        <v>263</v>
      </c>
      <c r="C25" s="91">
        <v>10000</v>
      </c>
    </row>
    <row r="26" spans="1:3" ht="18" customHeight="1">
      <c r="A26" s="88" t="s">
        <v>264</v>
      </c>
      <c r="B26" s="89" t="s">
        <v>265</v>
      </c>
      <c r="C26" s="91">
        <v>10236</v>
      </c>
    </row>
    <row r="27" spans="1:3" ht="18" customHeight="1">
      <c r="A27" s="88" t="s">
        <v>260</v>
      </c>
      <c r="B27" s="89" t="s">
        <v>261</v>
      </c>
      <c r="C27" s="91">
        <v>73800</v>
      </c>
    </row>
    <row r="28" spans="1:3" ht="18" customHeight="1">
      <c r="A28" s="80" t="s">
        <v>266</v>
      </c>
      <c r="B28" s="92" t="s">
        <v>267</v>
      </c>
      <c r="C28" s="93">
        <v>2700</v>
      </c>
    </row>
    <row r="29" spans="1:3" ht="18" customHeight="1">
      <c r="A29" s="88" t="s">
        <v>268</v>
      </c>
      <c r="B29" s="89" t="s">
        <v>269</v>
      </c>
      <c r="C29" s="91">
        <v>2700</v>
      </c>
    </row>
    <row r="30" spans="1:3" ht="18" customHeight="1">
      <c r="A30" s="94"/>
      <c r="B30" s="75" t="s">
        <v>83</v>
      </c>
      <c r="C30" s="95">
        <v>1327643</v>
      </c>
    </row>
    <row r="31" spans="1:3" ht="18" customHeight="1">
      <c r="A31" s="96">
        <v>301</v>
      </c>
      <c r="B31" s="97" t="s">
        <v>98</v>
      </c>
      <c r="C31" s="98">
        <v>1226409</v>
      </c>
    </row>
    <row r="32" spans="1:3" ht="18" customHeight="1">
      <c r="A32" s="99" t="s">
        <v>229</v>
      </c>
      <c r="B32" s="100" t="s">
        <v>230</v>
      </c>
      <c r="C32" s="101">
        <v>234276</v>
      </c>
    </row>
    <row r="33" spans="1:3" ht="18" customHeight="1">
      <c r="A33" s="99" t="s">
        <v>231</v>
      </c>
      <c r="B33" s="100" t="s">
        <v>232</v>
      </c>
      <c r="C33" s="101">
        <v>71767</v>
      </c>
    </row>
    <row r="34" spans="1:3" ht="18" customHeight="1">
      <c r="A34" s="102" t="s">
        <v>233</v>
      </c>
      <c r="B34" s="100" t="s">
        <v>234</v>
      </c>
      <c r="C34" s="101">
        <v>49000</v>
      </c>
    </row>
    <row r="35" spans="1:3" ht="18" customHeight="1">
      <c r="A35" s="102" t="s">
        <v>270</v>
      </c>
      <c r="B35" s="100" t="s">
        <v>271</v>
      </c>
      <c r="C35" s="101">
        <v>162874</v>
      </c>
    </row>
    <row r="36" spans="1:3" ht="18" customHeight="1">
      <c r="A36" s="102" t="s">
        <v>235</v>
      </c>
      <c r="B36" s="100" t="s">
        <v>272</v>
      </c>
      <c r="C36" s="101">
        <v>82142</v>
      </c>
    </row>
    <row r="37" spans="1:3" ht="18" customHeight="1">
      <c r="A37" s="103" t="s">
        <v>237</v>
      </c>
      <c r="B37" s="100" t="s">
        <v>238</v>
      </c>
      <c r="C37" s="101">
        <v>32857</v>
      </c>
    </row>
    <row r="38" spans="1:3" ht="18" customHeight="1">
      <c r="A38" s="103" t="s">
        <v>241</v>
      </c>
      <c r="B38" s="100" t="s">
        <v>242</v>
      </c>
      <c r="C38" s="101">
        <v>15916</v>
      </c>
    </row>
    <row r="39" spans="1:3" ht="18" customHeight="1">
      <c r="A39" s="104" t="s">
        <v>243</v>
      </c>
      <c r="B39" s="105" t="s">
        <v>244</v>
      </c>
      <c r="C39" s="106">
        <v>53202</v>
      </c>
    </row>
    <row r="40" spans="1:3" ht="18" customHeight="1">
      <c r="A40" s="104" t="s">
        <v>245</v>
      </c>
      <c r="B40" s="105" t="s">
        <v>246</v>
      </c>
      <c r="C40" s="107">
        <v>2450</v>
      </c>
    </row>
    <row r="41" spans="1:3" ht="18" customHeight="1">
      <c r="A41" s="103" t="s">
        <v>273</v>
      </c>
      <c r="B41" s="109" t="s">
        <v>274</v>
      </c>
      <c r="C41" s="110">
        <v>521924</v>
      </c>
    </row>
    <row r="42" spans="1:3" ht="18" customHeight="1">
      <c r="A42" s="111" t="s">
        <v>247</v>
      </c>
      <c r="B42" s="112" t="s">
        <v>100</v>
      </c>
      <c r="C42" s="113">
        <v>100214</v>
      </c>
    </row>
    <row r="43" spans="1:3" ht="18" customHeight="1">
      <c r="A43" s="114" t="s">
        <v>248</v>
      </c>
      <c r="B43" s="83" t="s">
        <v>249</v>
      </c>
      <c r="C43" s="115">
        <v>12000</v>
      </c>
    </row>
    <row r="44" spans="1:3" ht="18" customHeight="1">
      <c r="A44" s="116" t="s">
        <v>250</v>
      </c>
      <c r="B44" s="100" t="s">
        <v>251</v>
      </c>
      <c r="C44" s="101">
        <v>12000</v>
      </c>
    </row>
    <row r="45" spans="1:3" ht="18" customHeight="1">
      <c r="A45" s="116" t="s">
        <v>252</v>
      </c>
      <c r="B45" s="100" t="s">
        <v>253</v>
      </c>
      <c r="C45" s="101">
        <v>800</v>
      </c>
    </row>
    <row r="46" spans="1:3" ht="18" customHeight="1">
      <c r="A46" s="116" t="s">
        <v>254</v>
      </c>
      <c r="B46" s="100" t="s">
        <v>255</v>
      </c>
      <c r="C46" s="101">
        <v>8000</v>
      </c>
    </row>
    <row r="47" spans="1:3" ht="18" customHeight="1">
      <c r="A47" s="116" t="s">
        <v>256</v>
      </c>
      <c r="B47" s="100" t="s">
        <v>257</v>
      </c>
      <c r="C47" s="101">
        <v>3500</v>
      </c>
    </row>
    <row r="48" spans="1:3" ht="18" customHeight="1">
      <c r="A48" s="116" t="s">
        <v>275</v>
      </c>
      <c r="B48" s="100" t="s">
        <v>276</v>
      </c>
      <c r="C48" s="101">
        <v>500</v>
      </c>
    </row>
    <row r="49" spans="1:3" ht="18" customHeight="1">
      <c r="A49" s="116" t="s">
        <v>277</v>
      </c>
      <c r="B49" s="100" t="s">
        <v>278</v>
      </c>
      <c r="C49" s="101">
        <v>400</v>
      </c>
    </row>
    <row r="50" spans="1:3" ht="18" customHeight="1">
      <c r="A50" s="116" t="s">
        <v>258</v>
      </c>
      <c r="B50" s="100" t="s">
        <v>259</v>
      </c>
      <c r="C50" s="101">
        <v>3000</v>
      </c>
    </row>
    <row r="51" spans="1:3" ht="18" customHeight="1">
      <c r="A51" s="116" t="s">
        <v>260</v>
      </c>
      <c r="B51" s="100" t="s">
        <v>261</v>
      </c>
      <c r="C51" s="101">
        <v>1000</v>
      </c>
    </row>
    <row r="52" spans="1:3" ht="18" customHeight="1">
      <c r="A52" s="116" t="s">
        <v>262</v>
      </c>
      <c r="B52" s="100" t="s">
        <v>263</v>
      </c>
      <c r="C52" s="101">
        <v>800</v>
      </c>
    </row>
    <row r="53" spans="1:3" ht="18" customHeight="1">
      <c r="A53" s="116" t="s">
        <v>279</v>
      </c>
      <c r="B53" s="100" t="s">
        <v>280</v>
      </c>
      <c r="C53" s="101">
        <v>50000</v>
      </c>
    </row>
    <row r="54" spans="1:3" ht="18" customHeight="1">
      <c r="A54" s="116" t="s">
        <v>264</v>
      </c>
      <c r="B54" s="100" t="s">
        <v>265</v>
      </c>
      <c r="C54" s="101">
        <v>8214</v>
      </c>
    </row>
    <row r="55" spans="1:3" ht="18" customHeight="1">
      <c r="A55" s="117">
        <v>303</v>
      </c>
      <c r="B55" s="97" t="s">
        <v>267</v>
      </c>
      <c r="C55" s="98">
        <v>1020</v>
      </c>
    </row>
    <row r="56" spans="1:3" ht="18" customHeight="1">
      <c r="A56" s="116" t="s">
        <v>268</v>
      </c>
      <c r="B56" s="100" t="s">
        <v>269</v>
      </c>
      <c r="C56" s="101">
        <v>1020</v>
      </c>
    </row>
    <row r="57" ht="12.75">
      <c r="A57" s="118"/>
    </row>
  </sheetData>
  <sheetProtection/>
  <mergeCells count="2">
    <mergeCell ref="A1:C1"/>
    <mergeCell ref="A2:C2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4"/>
  <sheetViews>
    <sheetView zoomScaleSheetLayoutView="100" workbookViewId="0" topLeftCell="A1">
      <selection activeCell="B8" sqref="B8"/>
    </sheetView>
  </sheetViews>
  <sheetFormatPr defaultColWidth="9.140625" defaultRowHeight="12.75" customHeight="1"/>
  <cols>
    <col min="1" max="1" width="23.57421875" style="48" customWidth="1"/>
    <col min="2" max="2" width="34.140625" style="48" customWidth="1"/>
    <col min="3" max="3" width="35.7109375" style="48" customWidth="1"/>
    <col min="4" max="4" width="6.8515625" style="48" customWidth="1"/>
  </cols>
  <sheetData>
    <row r="1" spans="1:3" ht="21" customHeight="1">
      <c r="A1" s="323" t="s">
        <v>281</v>
      </c>
      <c r="B1" s="324"/>
      <c r="C1" s="324"/>
    </row>
    <row r="2" spans="1:3" ht="23.25" customHeight="1">
      <c r="A2" s="357" t="s">
        <v>358</v>
      </c>
      <c r="B2" s="357"/>
      <c r="C2" s="357"/>
    </row>
    <row r="3" spans="1:3" ht="21" customHeight="1">
      <c r="A3" s="27" t="s">
        <v>1</v>
      </c>
      <c r="B3" s="14"/>
      <c r="C3" s="11" t="s">
        <v>2</v>
      </c>
    </row>
    <row r="4" spans="1:3" ht="19.5" customHeight="1">
      <c r="A4" s="49" t="s">
        <v>282</v>
      </c>
      <c r="B4" s="49" t="s">
        <v>283</v>
      </c>
      <c r="C4" s="50" t="s">
        <v>228</v>
      </c>
    </row>
    <row r="5" spans="1:3" ht="19.5" customHeight="1">
      <c r="A5" s="51" t="s">
        <v>48</v>
      </c>
      <c r="B5" s="52" t="s">
        <v>62</v>
      </c>
      <c r="C5" s="53">
        <f>C6+C18</f>
        <v>2379421</v>
      </c>
    </row>
    <row r="6" spans="1:3" ht="19.5" customHeight="1">
      <c r="A6" s="54"/>
      <c r="B6" s="52" t="s">
        <v>73</v>
      </c>
      <c r="C6" s="53">
        <f>C7+C12+C16</f>
        <v>1051778</v>
      </c>
    </row>
    <row r="7" spans="1:3" ht="19.5" customHeight="1">
      <c r="A7" s="55" t="s">
        <v>284</v>
      </c>
      <c r="B7" s="56" t="s">
        <v>285</v>
      </c>
      <c r="C7" s="57">
        <f>C8+C9+C10+C11</f>
        <v>911042</v>
      </c>
    </row>
    <row r="8" spans="1:3" ht="19.5" customHeight="1">
      <c r="A8" s="58" t="s">
        <v>286</v>
      </c>
      <c r="B8" s="59" t="s">
        <v>287</v>
      </c>
      <c r="C8" s="60">
        <f>640767+39700</f>
        <v>680467</v>
      </c>
    </row>
    <row r="9" spans="1:3" ht="19.5" customHeight="1">
      <c r="A9" s="58" t="s">
        <v>288</v>
      </c>
      <c r="B9" s="59" t="s">
        <v>289</v>
      </c>
      <c r="C9" s="60">
        <f>107024+1070+1605+42810+10702</f>
        <v>163211</v>
      </c>
    </row>
    <row r="10" spans="1:3" ht="19.5" customHeight="1">
      <c r="A10" s="58" t="s">
        <v>290</v>
      </c>
      <c r="B10" s="59" t="s">
        <v>291</v>
      </c>
      <c r="C10" s="60">
        <v>64214</v>
      </c>
    </row>
    <row r="11" spans="1:3" ht="19.5" customHeight="1">
      <c r="A11" s="58" t="s">
        <v>292</v>
      </c>
      <c r="B11" s="59" t="s">
        <v>293</v>
      </c>
      <c r="C11" s="60">
        <v>3150</v>
      </c>
    </row>
    <row r="12" spans="1:3" ht="19.5" customHeight="1">
      <c r="A12" s="55" t="s">
        <v>294</v>
      </c>
      <c r="B12" s="56" t="s">
        <v>295</v>
      </c>
      <c r="C12" s="57">
        <f>C13+C14+C15</f>
        <v>138036</v>
      </c>
    </row>
    <row r="13" spans="1:3" ht="19.5" customHeight="1">
      <c r="A13" s="58" t="s">
        <v>296</v>
      </c>
      <c r="B13" s="59" t="s">
        <v>297</v>
      </c>
      <c r="C13" s="60">
        <f>10000+5000+1000+8000+5000+5000+10236+73800</f>
        <v>118036</v>
      </c>
    </row>
    <row r="14" spans="1:3" ht="19.5" customHeight="1">
      <c r="A14" s="58" t="s">
        <v>298</v>
      </c>
      <c r="B14" s="59" t="s">
        <v>299</v>
      </c>
      <c r="C14" s="60">
        <v>10000</v>
      </c>
    </row>
    <row r="15" spans="1:3" ht="19.5" customHeight="1">
      <c r="A15" s="58" t="s">
        <v>300</v>
      </c>
      <c r="B15" s="59" t="s">
        <v>301</v>
      </c>
      <c r="C15" s="60">
        <v>10000</v>
      </c>
    </row>
    <row r="16" spans="1:3" ht="19.5" customHeight="1">
      <c r="A16" s="55" t="s">
        <v>302</v>
      </c>
      <c r="B16" s="56" t="s">
        <v>303</v>
      </c>
      <c r="C16" s="57">
        <v>2700</v>
      </c>
    </row>
    <row r="17" spans="1:3" ht="19.5" customHeight="1">
      <c r="A17" s="58" t="s">
        <v>304</v>
      </c>
      <c r="B17" s="59" t="s">
        <v>305</v>
      </c>
      <c r="C17" s="60">
        <v>2700</v>
      </c>
    </row>
    <row r="18" spans="1:3" ht="19.5" customHeight="1">
      <c r="A18" s="61"/>
      <c r="B18" s="62" t="s">
        <v>83</v>
      </c>
      <c r="C18" s="63">
        <v>1327643</v>
      </c>
    </row>
    <row r="19" spans="1:3" ht="19.5" customHeight="1">
      <c r="A19" s="64">
        <v>501</v>
      </c>
      <c r="B19" s="56" t="s">
        <v>306</v>
      </c>
      <c r="C19" s="65">
        <v>1226409</v>
      </c>
    </row>
    <row r="20" spans="1:3" ht="19.5" customHeight="1">
      <c r="A20" s="66" t="s">
        <v>307</v>
      </c>
      <c r="B20" s="59" t="s">
        <v>308</v>
      </c>
      <c r="C20" s="67">
        <v>1226409</v>
      </c>
    </row>
    <row r="21" spans="1:3" ht="19.5" customHeight="1">
      <c r="A21" s="68">
        <v>502</v>
      </c>
      <c r="B21" s="56" t="s">
        <v>309</v>
      </c>
      <c r="C21" s="69">
        <v>100214</v>
      </c>
    </row>
    <row r="22" spans="1:3" ht="19.5" customHeight="1">
      <c r="A22" s="66" t="s">
        <v>310</v>
      </c>
      <c r="B22" s="59" t="s">
        <v>311</v>
      </c>
      <c r="C22" s="67">
        <v>100214</v>
      </c>
    </row>
    <row r="23" spans="1:3" ht="19.5" customHeight="1">
      <c r="A23" s="68">
        <v>509</v>
      </c>
      <c r="B23" s="56" t="s">
        <v>312</v>
      </c>
      <c r="C23" s="69">
        <v>1020</v>
      </c>
    </row>
    <row r="24" spans="1:3" ht="19.5" customHeight="1">
      <c r="A24" s="66" t="s">
        <v>304</v>
      </c>
      <c r="B24" s="59" t="s">
        <v>305</v>
      </c>
      <c r="C24" s="70">
        <v>1020</v>
      </c>
    </row>
  </sheetData>
  <sheetProtection/>
  <mergeCells count="2">
    <mergeCell ref="A1:C1"/>
    <mergeCell ref="A2:C2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hjp</cp:lastModifiedBy>
  <cp:lastPrinted>2018-01-29T08:55:54Z</cp:lastPrinted>
  <dcterms:created xsi:type="dcterms:W3CDTF">2017-06-07T07:58:16Z</dcterms:created>
  <dcterms:modified xsi:type="dcterms:W3CDTF">2018-02-12T08:13:16Z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