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1000" activeTab="5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Sheet1" sheetId="13" r:id="rId13"/>
  </sheets>
  <definedNames>
    <definedName name="_xlnm.Print_Area" localSheetId="7">'7.1-一般公共预算基本支出情况表（按经济分类）'!$A$1:$C$30</definedName>
    <definedName name="_xlnm.Print_Area" localSheetId="8">'7.2-一般公共预算政府经济分类支出表'!$A$1:$C$26</definedName>
    <definedName name="_xlnm.Print_Area" localSheetId="6">'7基本支出来源明细表'!$A$1:$H$19</definedName>
  </definedNames>
  <calcPr fullCalcOnLoad="1"/>
</workbook>
</file>

<file path=xl/sharedStrings.xml><?xml version="1.0" encoding="utf-8"?>
<sst xmlns="http://schemas.openxmlformats.org/spreadsheetml/2006/main" count="528" uniqueCount="255">
  <si>
    <t>预算01表</t>
  </si>
  <si>
    <t>大武口区2018年部门预算收支总表</t>
  </si>
  <si>
    <t>公开部门：石嘴山市第十六小学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</si>
  <si>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</si>
  <si>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</si>
  <si>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</si>
  <si>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</si>
  <si>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</si>
  <si>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</si>
  <si>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</si>
  <si>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</si>
  <si>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</si>
  <si>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</si>
  <si>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</si>
  <si>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</si>
  <si>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</si>
  <si>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</si>
  <si>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</si>
  <si>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</si>
  <si>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</si>
  <si>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</si>
  <si>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</si>
  <si>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</si>
  <si>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</si>
  <si>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</si>
  <si>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</si>
  <si>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</si>
  <si>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</si>
  <si>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</si>
  <si>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</si>
  <si>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</si>
  <si>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</si>
  <si>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</si>
  <si>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</si>
  <si>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</si>
  <si>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</si>
  <si>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</si>
  <si>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</si>
  <si>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</si>
  <si>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</si>
  <si>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</si>
  <si>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</si>
  <si>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</si>
  <si>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</si>
  <si>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</si>
  <si>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</si>
  <si>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</si>
  <si>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</si>
  <si>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大武口区2018年部门预算收入总表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</si>
  <si>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</si>
  <si>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</si>
  <si>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</si>
  <si>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</si>
  <si>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</si>
  <si>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</si>
  <si>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</si>
  <si>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</si>
  <si>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</si>
  <si>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</si>
  <si>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</si>
  <si>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</si>
  <si>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</si>
  <si>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</si>
  <si>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</si>
  <si>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石嘴山市第十六小学</t>
  </si>
  <si>
    <r>
      <t xml:space="preserve">       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</si>
  <si>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</si>
  <si>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</si>
  <si>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</si>
  <si>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</si>
  <si>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</si>
  <si>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</si>
  <si>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</si>
  <si>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</si>
  <si>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</si>
  <si>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</si>
  <si>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</si>
  <si>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小学教育</t>
  </si>
  <si>
    <t>机关事业单位基本养老保险缴费支出</t>
  </si>
  <si>
    <t>其他行政事业单位离退休支出</t>
  </si>
  <si>
    <t>财政对失业保险基金的补助</t>
  </si>
  <si>
    <t>财政对工伤保险基金的补助</t>
  </si>
  <si>
    <t>财政对生育保险基金的补助</t>
  </si>
  <si>
    <t>事业单位医疗</t>
  </si>
  <si>
    <t>其他行政事业单位医疗支出</t>
  </si>
  <si>
    <t>住房公积金</t>
  </si>
  <si>
    <t>购房补贴</t>
  </si>
  <si>
    <t>注：功能科目编码必须到项级</t>
  </si>
  <si>
    <t>预算04表</t>
  </si>
  <si>
    <t>大武口区2018年财政拨款收支总表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</si>
  <si>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</si>
  <si>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大武口区2018年财政拨款支出总表</t>
  </si>
  <si>
    <t>预算06表</t>
  </si>
  <si>
    <t>大武口区2018年一般公共预算支出表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</si>
  <si>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</si>
  <si>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</si>
  <si>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</si>
  <si>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</si>
  <si>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</si>
  <si>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</si>
  <si>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</si>
  <si>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</si>
  <si>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</si>
  <si>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</si>
  <si>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</si>
  <si>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</si>
  <si>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</si>
  <si>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</si>
  <si>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</si>
  <si>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</si>
  <si>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</si>
  <si>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</si>
  <si>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5</t>
    </r>
  </si>
  <si>
    <r>
      <t>9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</si>
  <si>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7</t>
    </r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</si>
  <si>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</si>
  <si>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</si>
  <si>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10</t>
    </r>
  </si>
  <si>
    <r>
      <t>1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</si>
  <si>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21</t>
    </r>
  </si>
  <si>
    <r>
      <t>预算</t>
    </r>
    <r>
      <rPr>
        <sz val="10"/>
        <color indexed="8"/>
        <rFont val="宋体"/>
        <family val="0"/>
      </rPr>
      <t>07表</t>
    </r>
  </si>
  <si>
    <t>大武口区2018年部门一般公共预算基本支出明细表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</si>
  <si>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</si>
  <si>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</si>
  <si>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</si>
  <si>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</si>
  <si>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</si>
  <si>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</si>
  <si>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石嘴山市第十六小学本级</t>
  </si>
  <si>
    <t>教育支出</t>
  </si>
  <si>
    <t>普通教育</t>
  </si>
  <si>
    <t>基本工资</t>
  </si>
  <si>
    <t>津贴补贴</t>
  </si>
  <si>
    <t>绩效工资</t>
  </si>
  <si>
    <t>奖金</t>
  </si>
  <si>
    <t>办公费</t>
  </si>
  <si>
    <t>邮电费</t>
  </si>
  <si>
    <t>差旅费</t>
  </si>
  <si>
    <t>维修（护）费</t>
  </si>
  <si>
    <t>培训费</t>
  </si>
  <si>
    <t>专用材料费</t>
  </si>
  <si>
    <t>劳务费</t>
  </si>
  <si>
    <t>取暖费</t>
  </si>
  <si>
    <t>水费</t>
  </si>
  <si>
    <t>电费</t>
  </si>
  <si>
    <t>工会经费</t>
  </si>
  <si>
    <t>对个人和家庭的补助</t>
  </si>
  <si>
    <t>其他对个人和家庭的补助</t>
  </si>
  <si>
    <t xml:space="preserve">      社会保障和就业支出</t>
  </si>
  <si>
    <t xml:space="preserve">        行政事业单位离退休</t>
  </si>
  <si>
    <t>机关事业单位基本养老保险缴费</t>
  </si>
  <si>
    <t>其他商品和服务支出</t>
  </si>
  <si>
    <t>财政对其他社会保险基金的补助</t>
  </si>
  <si>
    <t>其他社会保险缴费</t>
  </si>
  <si>
    <t>财政对生育保险基金补助</t>
  </si>
  <si>
    <t>医疗卫生与计划生育支出</t>
  </si>
  <si>
    <t>行政事业单位医疗</t>
  </si>
  <si>
    <t>城镇职工基本医疗保险缴费</t>
  </si>
  <si>
    <t>其他社会保障缴费</t>
  </si>
  <si>
    <t>医疗费</t>
  </si>
  <si>
    <t xml:space="preserve">      住房保障支出</t>
  </si>
  <si>
    <t xml:space="preserve">        住房改革支出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</si>
  <si>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</si>
  <si>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</si>
  <si>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</si>
  <si>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</si>
  <si>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</si>
  <si>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</si>
  <si>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</si>
  <si>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</si>
  <si>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</si>
  <si>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</si>
  <si>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</si>
  <si>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</si>
  <si>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</si>
  <si>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</si>
  <si>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</si>
  <si>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</si>
  <si>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</si>
  <si>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</si>
  <si>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</si>
  <si>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</si>
  <si>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</si>
  <si>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</si>
  <si>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</si>
  <si>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</si>
  <si>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30208</t>
  </si>
  <si>
    <t xml:space="preserve">  取暖费</t>
  </si>
  <si>
    <t xml:space="preserve">  30228</t>
  </si>
  <si>
    <t xml:space="preserve">  工会经费</t>
  </si>
  <si>
    <t xml:space="preserve">  30299</t>
  </si>
  <si>
    <t xml:space="preserve">  其他商品和服务支出</t>
  </si>
  <si>
    <t>303</t>
  </si>
  <si>
    <t xml:space="preserve">  30399</t>
  </si>
  <si>
    <t xml:space="preserve">  其他对个人和家庭的补助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</si>
  <si>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</si>
  <si>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</si>
  <si>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大武口区2018年部门一般公共预算基本支出表（政府经济分类）</t>
  </si>
  <si>
    <t>政府经济分类科目编码</t>
  </si>
  <si>
    <t>政府经济分类名称</t>
  </si>
  <si>
    <t>505-事业工资福利支出</t>
  </si>
  <si>
    <r>
      <t xml:space="preserve">  </t>
    </r>
    <r>
      <rPr>
        <sz val="9"/>
        <color indexed="8"/>
        <rFont val="宋体"/>
        <family val="0"/>
      </rPr>
      <t>50501</t>
    </r>
    <r>
      <rPr>
        <sz val="9"/>
        <color indexed="8"/>
        <rFont val="宋体"/>
        <family val="0"/>
      </rPr>
      <t>-工资奖金津补贴</t>
    </r>
  </si>
  <si>
    <r>
      <t xml:space="preserve">  50</t>
    </r>
    <r>
      <rPr>
        <sz val="9"/>
        <color indexed="8"/>
        <rFont val="宋体"/>
        <family val="0"/>
      </rPr>
      <t>501</t>
    </r>
    <r>
      <rPr>
        <sz val="9"/>
        <color indexed="8"/>
        <rFont val="宋体"/>
        <family val="0"/>
      </rPr>
      <t>-社会保障缴费</t>
    </r>
  </si>
  <si>
    <r>
      <t xml:space="preserve">  50</t>
    </r>
    <r>
      <rPr>
        <sz val="9"/>
        <color indexed="8"/>
        <rFont val="宋体"/>
        <family val="0"/>
      </rPr>
      <t>501</t>
    </r>
    <r>
      <rPr>
        <sz val="9"/>
        <color indexed="8"/>
        <rFont val="宋体"/>
        <family val="0"/>
      </rPr>
      <t>-住房公积金</t>
    </r>
  </si>
  <si>
    <r>
      <t xml:space="preserve">  50501</t>
    </r>
    <r>
      <rPr>
        <sz val="9"/>
        <color indexed="8"/>
        <rFont val="宋体"/>
        <family val="0"/>
      </rPr>
      <t>-医疗费</t>
    </r>
  </si>
  <si>
    <t>505-事业商品和服务支出</t>
  </si>
  <si>
    <r>
      <t xml:space="preserve">  50502</t>
    </r>
    <r>
      <rPr>
        <sz val="9"/>
        <color indexed="8"/>
        <rFont val="宋体"/>
        <family val="0"/>
      </rPr>
      <t>-办公费</t>
    </r>
  </si>
  <si>
    <t xml:space="preserve">  50502-邮电费</t>
  </si>
  <si>
    <t xml:space="preserve">  50502-培训费</t>
  </si>
  <si>
    <t xml:space="preserve">  50502-劳务费</t>
  </si>
  <si>
    <t>50502-差旅费</t>
  </si>
  <si>
    <t>50502-专用材料费</t>
  </si>
  <si>
    <t xml:space="preserve">  50502-取暖费</t>
  </si>
  <si>
    <r>
      <t xml:space="preserve">  5020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-维修（护）费</t>
    </r>
  </si>
  <si>
    <t xml:space="preserve">  50502-水费</t>
  </si>
  <si>
    <t xml:space="preserve">  50502-电费</t>
  </si>
  <si>
    <t xml:space="preserve">  50502-工会经费</t>
  </si>
  <si>
    <t>509</t>
  </si>
  <si>
    <t>509-对个人和家庭的补助</t>
  </si>
  <si>
    <t xml:space="preserve">  50999</t>
  </si>
  <si>
    <t xml:space="preserve">  50999-其他对个人和家庭补助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</si>
  <si>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</si>
  <si>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大武口区2018年部门项目预算明细表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</si>
  <si>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</si>
  <si>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</si>
  <si>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</si>
  <si>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</si>
  <si>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</si>
  <si>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</si>
  <si>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</si>
  <si>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</si>
  <si>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</si>
  <si>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</si>
  <si>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</si>
  <si>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</si>
  <si>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</si>
  <si>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</si>
  <si>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大武口区2018年一般公共预算“三公”经费支出表</t>
  </si>
  <si>
    <t xml:space="preserve"> 编制单位：石嘴山市第十六小学          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</si>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</sst>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_ "/>
    <numFmt numFmtId="180" formatCode="0.00;[Red]0.00"/>
    <numFmt numFmtId="181" formatCode="0;[Red]0"/>
    <numFmt numFmtId="182" formatCode="#,##0_);[Red]\(#,##0\)"/>
    <numFmt numFmtId="183" formatCode="0.00_);[Red]\(0.00\)"/>
    <numFmt numFmtId="184" formatCode="#,##0_ "/>
  </numFmts>
  <fonts count="48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20"/>
      <color indexed="8"/>
      <name val="方正小标宋_GBK"/>
      <family val="0"/>
    </font>
    <font>
      <b/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>
      <alignment/>
      <protection/>
    </xf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3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7" borderId="0" applyNumberFormat="0" applyBorder="0" applyAlignment="0" applyProtection="0"/>
    <xf numFmtId="0" fontId="28" fillId="0" borderId="4" applyNumberFormat="0" applyFill="0" applyAlignment="0" applyProtection="0"/>
    <xf numFmtId="0" fontId="30" fillId="3" borderId="0" applyNumberFormat="0" applyBorder="0" applyAlignment="0" applyProtection="0"/>
    <xf numFmtId="0" fontId="38" fillId="2" borderId="5" applyNumberFormat="0" applyAlignment="0" applyProtection="0"/>
    <xf numFmtId="0" fontId="25" fillId="2" borderId="1" applyNumberFormat="0" applyAlignment="0" applyProtection="0"/>
    <xf numFmtId="0" fontId="39" fillId="8" borderId="6" applyNumberFormat="0" applyAlignment="0" applyProtection="0"/>
    <xf numFmtId="0" fontId="5" fillId="9" borderId="0" applyNumberFormat="0" applyBorder="0" applyAlignment="0" applyProtection="0"/>
    <xf numFmtId="0" fontId="30" fillId="10" borderId="0" applyNumberFormat="0" applyBorder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41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0" fillId="16" borderId="0" applyNumberFormat="0" applyBorder="0" applyAlignment="0" applyProtection="0"/>
    <xf numFmtId="0" fontId="11" fillId="0" borderId="0">
      <alignment/>
      <protection/>
    </xf>
    <xf numFmtId="0" fontId="5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4" borderId="0" applyNumberFormat="0" applyBorder="0" applyAlignment="0" applyProtection="0"/>
    <xf numFmtId="0" fontId="30" fillId="4" borderId="0" applyNumberFormat="0" applyBorder="0" applyAlignment="0" applyProtection="0"/>
    <xf numFmtId="0" fontId="11" fillId="0" borderId="0">
      <alignment/>
      <protection/>
    </xf>
    <xf numFmtId="0" fontId="29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 vertical="center"/>
      <protection/>
    </xf>
  </cellStyleXfs>
  <cellXfs count="22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179" fontId="5" fillId="0" borderId="10" xfId="0" applyNumberFormat="1" applyFont="1" applyBorder="1" applyAlignment="1">
      <alignment horizontal="right" vertical="center" shrinkToFit="1"/>
    </xf>
    <xf numFmtId="179" fontId="5" fillId="0" borderId="12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64" applyFont="1" applyBorder="1" applyAlignment="1" applyProtection="1">
      <alignment/>
      <protection/>
    </xf>
    <xf numFmtId="0" fontId="11" fillId="0" borderId="0" xfId="64">
      <alignment/>
      <protection/>
    </xf>
    <xf numFmtId="0" fontId="42" fillId="0" borderId="0" xfId="64" applyFont="1" applyBorder="1" applyAlignment="1" applyProtection="1">
      <alignment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14" xfId="64" applyFont="1" applyBorder="1" applyAlignment="1" applyProtection="1">
      <alignment horizontal="center" vertical="center"/>
      <protection/>
    </xf>
    <xf numFmtId="49" fontId="8" fillId="2" borderId="14" xfId="64" applyNumberFormat="1" applyFont="1" applyFill="1" applyBorder="1" applyAlignment="1" applyProtection="1">
      <alignment horizontal="center" vertical="center"/>
      <protection/>
    </xf>
    <xf numFmtId="0" fontId="8" fillId="2" borderId="14" xfId="64" applyFont="1" applyFill="1" applyBorder="1" applyAlignment="1" applyProtection="1">
      <alignment horizontal="center" vertical="center"/>
      <protection/>
    </xf>
    <xf numFmtId="49" fontId="8" fillId="2" borderId="14" xfId="64" applyNumberFormat="1" applyFont="1" applyFill="1" applyBorder="1" applyAlignment="1" applyProtection="1">
      <alignment horizontal="center" vertical="center" wrapText="1"/>
      <protection/>
    </xf>
    <xf numFmtId="0" fontId="12" fillId="0" borderId="14" xfId="64" applyFont="1" applyBorder="1" applyAlignment="1" applyProtection="1">
      <alignment vertical="center"/>
      <protection/>
    </xf>
    <xf numFmtId="0" fontId="12" fillId="0" borderId="15" xfId="64" applyFont="1" applyBorder="1" applyAlignment="1" applyProtection="1">
      <alignment vertical="center"/>
      <protection/>
    </xf>
    <xf numFmtId="49" fontId="8" fillId="2" borderId="15" xfId="64" applyNumberFormat="1" applyFont="1" applyFill="1" applyBorder="1" applyAlignment="1" applyProtection="1">
      <alignment horizontal="center" vertical="center"/>
      <protection/>
    </xf>
    <xf numFmtId="0" fontId="8" fillId="2" borderId="15" xfId="64" applyFont="1" applyFill="1" applyBorder="1" applyAlignment="1" applyProtection="1">
      <alignment horizontal="center" vertical="center"/>
      <protection/>
    </xf>
    <xf numFmtId="49" fontId="8" fillId="2" borderId="15" xfId="64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180" fontId="13" fillId="0" borderId="14" xfId="0" applyNumberFormat="1" applyFont="1" applyFill="1" applyBorder="1" applyAlignment="1" applyProtection="1">
      <alignment horizontal="right" vertical="center" wrapText="1"/>
      <protection/>
    </xf>
    <xf numFmtId="180" fontId="13" fillId="0" borderId="14" xfId="0" applyNumberFormat="1" applyFont="1" applyFill="1" applyBorder="1" applyAlignment="1" applyProtection="1">
      <alignment horizontal="right" vertical="center"/>
      <protection/>
    </xf>
    <xf numFmtId="181" fontId="13" fillId="0" borderId="14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Fill="1" applyBorder="1" applyAlignment="1" applyProtection="1">
      <alignment horizontal="left" vertical="center" indent="2"/>
      <protection/>
    </xf>
    <xf numFmtId="0" fontId="43" fillId="0" borderId="14" xfId="0" applyFont="1" applyFill="1" applyBorder="1" applyAlignment="1" applyProtection="1">
      <alignment vertical="center"/>
      <protection/>
    </xf>
    <xf numFmtId="0" fontId="14" fillId="0" borderId="0" xfId="64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4" xfId="64" applyFont="1" applyBorder="1" applyAlignment="1" applyProtection="1">
      <alignment horizontal="center" vertical="center" wrapText="1"/>
      <protection/>
    </xf>
    <xf numFmtId="49" fontId="8" fillId="2" borderId="0" xfId="64" applyNumberFormat="1" applyFont="1" applyFill="1" applyBorder="1" applyAlignment="1" applyProtection="1">
      <alignment horizontal="center" vertical="center" wrapText="1"/>
      <protection/>
    </xf>
    <xf numFmtId="0" fontId="8" fillId="0" borderId="15" xfId="64" applyFont="1" applyBorder="1" applyAlignment="1" applyProtection="1">
      <alignment horizontal="center" vertical="center" wrapText="1"/>
      <protection/>
    </xf>
    <xf numFmtId="180" fontId="13" fillId="0" borderId="14" xfId="0" applyNumberFormat="1" applyFont="1" applyFill="1" applyBorder="1" applyAlignment="1" applyProtection="1">
      <alignment vertical="center"/>
      <protection/>
    </xf>
    <xf numFmtId="180" fontId="13" fillId="0" borderId="14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13" fillId="0" borderId="14" xfId="0" applyFont="1" applyBorder="1" applyAlignment="1" applyProtection="1">
      <alignment horizontal="center" vertical="center"/>
      <protection/>
    </xf>
    <xf numFmtId="4" fontId="13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182" fontId="16" fillId="0" borderId="14" xfId="0" applyNumberFormat="1" applyFont="1" applyBorder="1" applyAlignment="1" applyProtection="1">
      <alignment horizontal="right" vertical="center"/>
      <protection/>
    </xf>
    <xf numFmtId="0" fontId="12" fillId="0" borderId="14" xfId="67" applyFont="1" applyBorder="1" applyAlignment="1" applyProtection="1">
      <alignment horizontal="left" vertical="center"/>
      <protection/>
    </xf>
    <xf numFmtId="0" fontId="16" fillId="0" borderId="14" xfId="67" applyFont="1" applyBorder="1" applyAlignment="1" applyProtection="1">
      <alignment horizontal="left" vertical="center"/>
      <protection/>
    </xf>
    <xf numFmtId="182" fontId="17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4" xfId="67" applyFont="1" applyBorder="1" applyAlignment="1" applyProtection="1">
      <alignment horizontal="left" vertical="center"/>
      <protection/>
    </xf>
    <xf numFmtId="0" fontId="13" fillId="0" borderId="14" xfId="67" applyFont="1" applyBorder="1" applyAlignment="1" applyProtection="1">
      <alignment horizontal="left" vertical="center"/>
      <protection/>
    </xf>
    <xf numFmtId="182" fontId="13" fillId="0" borderId="14" xfId="0" applyNumberFormat="1" applyFont="1" applyFill="1" applyBorder="1" applyAlignment="1" applyProtection="1">
      <alignment horizontal="right" vertical="center"/>
      <protection/>
    </xf>
    <xf numFmtId="182" fontId="13" fillId="0" borderId="14" xfId="0" applyNumberFormat="1" applyFont="1" applyBorder="1" applyAlignment="1" applyProtection="1">
      <alignment horizontal="right" vertical="center"/>
      <protection/>
    </xf>
    <xf numFmtId="0" fontId="13" fillId="0" borderId="14" xfId="67" applyFont="1" applyBorder="1" applyAlignment="1" applyProtection="1">
      <alignment horizontal="left" vertical="center" indent="1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183" fontId="1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4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44" fillId="0" borderId="0" xfId="0" applyNumberFormat="1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horizontal="right" vertical="center"/>
      <protection/>
    </xf>
    <xf numFmtId="0" fontId="17" fillId="0" borderId="14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 indent="1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10" fillId="0" borderId="14" xfId="64" applyFont="1" applyBorder="1" applyAlignment="1" applyProtection="1">
      <alignment horizontal="center" vertical="center"/>
      <protection/>
    </xf>
    <xf numFmtId="0" fontId="13" fillId="0" borderId="14" xfId="64" applyFont="1" applyBorder="1" applyAlignment="1" applyProtection="1">
      <alignment horizontal="center" vertical="center" wrapText="1"/>
      <protection/>
    </xf>
    <xf numFmtId="0" fontId="5" fillId="0" borderId="17" xfId="64" applyFont="1" applyBorder="1" applyAlignment="1" applyProtection="1">
      <alignment horizontal="center" vertical="center" wrapText="1"/>
      <protection/>
    </xf>
    <xf numFmtId="0" fontId="5" fillId="0" borderId="18" xfId="64" applyFont="1" applyBorder="1" applyAlignment="1" applyProtection="1">
      <alignment horizontal="center" vertical="center" wrapText="1"/>
      <protection/>
    </xf>
    <xf numFmtId="0" fontId="5" fillId="0" borderId="19" xfId="64" applyFont="1" applyBorder="1" applyAlignment="1" applyProtection="1">
      <alignment horizontal="center" vertical="center" wrapText="1"/>
      <protection/>
    </xf>
    <xf numFmtId="0" fontId="5" fillId="0" borderId="14" xfId="64" applyFont="1" applyBorder="1" applyAlignment="1" applyProtection="1">
      <alignment horizontal="center" vertical="center" wrapText="1"/>
      <protection/>
    </xf>
    <xf numFmtId="0" fontId="10" fillId="0" borderId="15" xfId="64" applyFont="1" applyBorder="1" applyAlignment="1" applyProtection="1">
      <alignment horizontal="center" vertical="center"/>
      <protection/>
    </xf>
    <xf numFmtId="1" fontId="16" fillId="0" borderId="15" xfId="64" applyNumberFormat="1" applyFont="1" applyBorder="1" applyAlignment="1" applyProtection="1">
      <alignment horizontal="center" vertical="center" wrapText="1"/>
      <protection/>
    </xf>
    <xf numFmtId="0" fontId="5" fillId="0" borderId="15" xfId="64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1" fontId="10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1" fontId="10" fillId="0" borderId="14" xfId="0" applyNumberFormat="1" applyFont="1" applyFill="1" applyBorder="1" applyAlignment="1" applyProtection="1">
      <alignment horizontal="left" vertical="center" indent="3"/>
      <protection/>
    </xf>
    <xf numFmtId="0" fontId="45" fillId="0" borderId="14" xfId="67" applyFont="1" applyFill="1" applyBorder="1" applyAlignment="1" applyProtection="1">
      <alignment horizontal="left" vertical="center"/>
      <protection/>
    </xf>
    <xf numFmtId="1" fontId="45" fillId="0" borderId="14" xfId="67" applyNumberFormat="1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 indent="1"/>
      <protection/>
    </xf>
    <xf numFmtId="0" fontId="10" fillId="0" borderId="14" xfId="0" applyFont="1" applyFill="1" applyBorder="1" applyAlignment="1" applyProtection="1">
      <alignment horizontal="left" vertical="center" indent="2"/>
      <protection/>
    </xf>
    <xf numFmtId="0" fontId="10" fillId="0" borderId="14" xfId="0" applyFont="1" applyFill="1" applyBorder="1" applyAlignment="1" applyProtection="1">
      <alignment horizontal="left" vertical="center" indent="3"/>
      <protection/>
    </xf>
    <xf numFmtId="1" fontId="10" fillId="0" borderId="14" xfId="0" applyNumberFormat="1" applyFont="1" applyFill="1" applyBorder="1" applyAlignment="1" applyProtection="1">
      <alignment vertical="center"/>
      <protection/>
    </xf>
    <xf numFmtId="1" fontId="5" fillId="0" borderId="14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0" fontId="5" fillId="0" borderId="26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27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4" fontId="5" fillId="0" borderId="12" xfId="0" applyNumberFormat="1" applyFont="1" applyBorder="1" applyAlignment="1">
      <alignment horizontal="right" vertical="center" shrinkToFit="1"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184" fontId="13" fillId="0" borderId="12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49" fontId="13" fillId="0" borderId="9" xfId="0" applyNumberFormat="1" applyFont="1" applyFill="1" applyBorder="1" applyAlignment="1" applyProtection="1">
      <alignment horizontal="center" vertical="center" shrinkToFit="1"/>
      <protection/>
    </xf>
    <xf numFmtId="0" fontId="46" fillId="0" borderId="15" xfId="64" applyFont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left" vertical="center"/>
      <protection/>
    </xf>
    <xf numFmtId="0" fontId="13" fillId="0" borderId="9" xfId="0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9" xfId="0" applyFont="1" applyFill="1" applyBorder="1" applyAlignment="1" applyProtection="1">
      <alignment horizontal="left" vertical="center"/>
      <protection/>
    </xf>
    <xf numFmtId="180" fontId="13" fillId="0" borderId="9" xfId="0" applyNumberFormat="1" applyFont="1" applyFill="1" applyBorder="1" applyAlignment="1" applyProtection="1">
      <alignment horizontal="center" vertical="center" wrapText="1"/>
      <protection/>
    </xf>
    <xf numFmtId="4" fontId="13" fillId="0" borderId="12" xfId="0" applyNumberFormat="1" applyFont="1" applyBorder="1" applyAlignment="1">
      <alignment horizontal="right" vertical="center" shrinkToFit="1"/>
    </xf>
    <xf numFmtId="4" fontId="13" fillId="0" borderId="9" xfId="0" applyNumberFormat="1" applyFont="1" applyBorder="1" applyAlignment="1">
      <alignment horizontal="center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18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17" xfId="64" applyFont="1" applyBorder="1" applyAlignment="1" applyProtection="1">
      <alignment horizontal="center" vertical="center"/>
      <protection/>
    </xf>
    <xf numFmtId="0" fontId="10" fillId="0" borderId="9" xfId="64" applyFont="1" applyBorder="1" applyAlignment="1" applyProtection="1">
      <alignment horizontal="center" vertical="center"/>
      <protection/>
    </xf>
    <xf numFmtId="0" fontId="10" fillId="0" borderId="18" xfId="64" applyFont="1" applyBorder="1" applyAlignment="1" applyProtection="1">
      <alignment horizontal="center" vertical="center"/>
      <protection/>
    </xf>
    <xf numFmtId="0" fontId="10" fillId="0" borderId="15" xfId="64" applyFont="1" applyBorder="1" applyAlignment="1" applyProtection="1">
      <alignment vertical="center"/>
      <protection/>
    </xf>
    <xf numFmtId="0" fontId="10" fillId="0" borderId="32" xfId="64" applyFont="1" applyBorder="1" applyAlignment="1" applyProtection="1">
      <alignment horizontal="center" vertical="center"/>
      <protection/>
    </xf>
    <xf numFmtId="0" fontId="10" fillId="0" borderId="10" xfId="64" applyFont="1" applyBorder="1" applyAlignment="1" applyProtection="1">
      <alignment horizontal="center" vertical="center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33" xfId="64" applyFont="1" applyBorder="1" applyAlignment="1" applyProtection="1">
      <alignment horizontal="center" vertical="center"/>
      <protection/>
    </xf>
    <xf numFmtId="0" fontId="47" fillId="0" borderId="15" xfId="64" applyFont="1" applyBorder="1" applyAlignment="1" applyProtection="1">
      <alignment horizontal="center" vertical="center"/>
      <protection/>
    </xf>
    <xf numFmtId="0" fontId="46" fillId="0" borderId="15" xfId="64" applyFont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21" fillId="0" borderId="17" xfId="0" applyFont="1" applyFill="1" applyBorder="1" applyAlignment="1" applyProtection="1">
      <alignment horizontal="right" vertical="center"/>
      <protection/>
    </xf>
    <xf numFmtId="0" fontId="21" fillId="0" borderId="9" xfId="0" applyFont="1" applyFill="1" applyBorder="1" applyAlignment="1" applyProtection="1">
      <alignment horizontal="right" vertical="center"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46" fillId="0" borderId="14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0" fontId="46" fillId="0" borderId="15" xfId="0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13" fillId="0" borderId="17" xfId="0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0" fontId="8" fillId="0" borderId="9" xfId="0" applyFont="1" applyFill="1" applyBorder="1" applyAlignment="1" applyProtection="1">
      <alignment horizontal="left" vertical="center" shrinkToFit="1"/>
      <protection/>
    </xf>
    <xf numFmtId="0" fontId="13" fillId="0" borderId="9" xfId="0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4" fontId="13" fillId="0" borderId="9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vertical="center" shrinkToFit="1"/>
      <protection/>
    </xf>
    <xf numFmtId="0" fontId="5" fillId="0" borderId="9" xfId="0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16" fillId="0" borderId="9" xfId="0" applyFont="1" applyFill="1" applyBorder="1" applyAlignment="1" applyProtection="1">
      <alignment horizontal="center" vertical="center" shrinkToFit="1"/>
      <protection/>
    </xf>
    <xf numFmtId="0" fontId="10" fillId="0" borderId="0" xfId="64" applyFont="1" applyAlignment="1" applyProtection="1">
      <alignment/>
      <protection/>
    </xf>
    <xf numFmtId="0" fontId="10" fillId="0" borderId="19" xfId="64" applyFont="1" applyBorder="1" applyAlignment="1" applyProtection="1">
      <alignment horizontal="center" vertical="center"/>
      <protection/>
    </xf>
    <xf numFmtId="0" fontId="42" fillId="0" borderId="15" xfId="64" applyFont="1" applyBorder="1" applyAlignment="1" applyProtection="1">
      <alignment horizontal="center" vertical="center"/>
      <protection/>
    </xf>
    <xf numFmtId="0" fontId="10" fillId="0" borderId="12" xfId="64" applyFont="1" applyBorder="1" applyAlignment="1" applyProtection="1">
      <alignment horizontal="center" vertical="center"/>
      <protection/>
    </xf>
    <xf numFmtId="0" fontId="10" fillId="0" borderId="41" xfId="64" applyFont="1" applyBorder="1" applyAlignment="1" applyProtection="1">
      <alignment horizontal="center" vertical="center"/>
      <protection/>
    </xf>
    <xf numFmtId="0" fontId="46" fillId="0" borderId="15" xfId="64" applyFont="1" applyBorder="1" applyAlignment="1" applyProtection="1">
      <alignment horizontal="center" vertical="center" wrapText="1"/>
      <protection/>
    </xf>
    <xf numFmtId="0" fontId="46" fillId="0" borderId="12" xfId="64" applyFont="1" applyBorder="1" applyAlignment="1" applyProtection="1">
      <alignment horizontal="center" vertical="center"/>
      <protection/>
    </xf>
    <xf numFmtId="0" fontId="46" fillId="0" borderId="41" xfId="64" applyFont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/>
      <protection/>
    </xf>
    <xf numFmtId="0" fontId="46" fillId="0" borderId="9" xfId="0" applyFont="1" applyFill="1" applyBorder="1" applyAlignment="1" applyProtection="1">
      <alignment horizontal="right" vertical="center"/>
      <protection/>
    </xf>
    <xf numFmtId="0" fontId="46" fillId="0" borderId="17" xfId="0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left" vertical="center" shrinkToFit="1"/>
    </xf>
    <xf numFmtId="184" fontId="13" fillId="0" borderId="9" xfId="0" applyNumberFormat="1" applyFont="1" applyBorder="1" applyAlignment="1">
      <alignment horizontal="right" vertical="center" shrinkToFit="1"/>
    </xf>
    <xf numFmtId="184" fontId="9" fillId="0" borderId="14" xfId="0" applyNumberFormat="1" applyFont="1" applyFill="1" applyBorder="1" applyAlignment="1" applyProtection="1">
      <alignment horizontal="right" vertical="center"/>
      <protection/>
    </xf>
    <xf numFmtId="0" fontId="44" fillId="0" borderId="9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right" vertical="center" shrinkToFi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千位分隔 2" xfId="66"/>
    <cellStyle name="常规 4" xfId="67"/>
    <cellStyle name="常规_来源明细表(单位-科目)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I19" sqref="I19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12" customFormat="1" ht="15.75" customHeight="1">
      <c r="A1" s="112" t="s">
        <v>0</v>
      </c>
    </row>
    <row r="2" spans="1:6" s="178" customFormat="1" ht="39.75" customHeight="1">
      <c r="A2" s="4" t="s">
        <v>1</v>
      </c>
      <c r="B2" s="4"/>
      <c r="C2" s="4"/>
      <c r="D2" s="4"/>
      <c r="E2" s="4"/>
      <c r="F2" s="4"/>
    </row>
    <row r="3" ht="14.25">
      <c r="F3" s="16"/>
    </row>
    <row r="4" spans="1:6" ht="19.5" customHeight="1">
      <c r="A4" s="111" t="s">
        <v>2</v>
      </c>
      <c r="F4" s="16" t="s">
        <v>3</v>
      </c>
    </row>
    <row r="5" spans="1:6" ht="15" customHeight="1">
      <c r="A5" s="179" t="s">
        <v>4</v>
      </c>
      <c r="B5" s="179" t="s">
        <v>5</v>
      </c>
      <c r="C5" s="179" t="s">
        <v>6</v>
      </c>
      <c r="D5" s="179"/>
      <c r="E5" s="179"/>
      <c r="F5" s="179" t="s">
        <v>5</v>
      </c>
    </row>
    <row r="6" spans="1:6" ht="15" customHeight="1">
      <c r="A6" s="180" t="s">
        <v>7</v>
      </c>
      <c r="B6" s="181" t="s">
        <v>8</v>
      </c>
      <c r="C6" s="182" t="s">
        <v>9</v>
      </c>
      <c r="D6" s="183" t="s">
        <v>8</v>
      </c>
      <c r="E6" s="184"/>
      <c r="F6" s="185"/>
    </row>
    <row r="7" spans="1:6" ht="27.75" customHeight="1">
      <c r="A7" s="186"/>
      <c r="B7" s="187"/>
      <c r="C7" s="188"/>
      <c r="D7" s="128" t="s">
        <v>10</v>
      </c>
      <c r="E7" s="189" t="s">
        <v>11</v>
      </c>
      <c r="F7" s="189" t="s">
        <v>12</v>
      </c>
    </row>
    <row r="8" spans="1:6" ht="13.5" customHeight="1">
      <c r="A8" s="190" t="s">
        <v>13</v>
      </c>
      <c r="B8" s="13">
        <f>B9</f>
        <v>9917347</v>
      </c>
      <c r="C8" s="191" t="s">
        <v>14</v>
      </c>
      <c r="D8" s="190">
        <f>D13+D16+D17+D26</f>
        <v>9917347</v>
      </c>
      <c r="E8" s="190">
        <f>E13+E16+E17+E26</f>
        <v>9917347</v>
      </c>
      <c r="F8" s="13"/>
    </row>
    <row r="9" spans="1:6" ht="13.5" customHeight="1">
      <c r="A9" s="193" t="s">
        <v>15</v>
      </c>
      <c r="B9" s="13">
        <v>9917347</v>
      </c>
      <c r="C9" s="190" t="s">
        <v>16</v>
      </c>
      <c r="D9" s="190"/>
      <c r="E9" s="190"/>
      <c r="F9" s="13"/>
    </row>
    <row r="10" spans="1:6" ht="13.5" customHeight="1">
      <c r="A10" s="193" t="s">
        <v>17</v>
      </c>
      <c r="B10" s="13"/>
      <c r="C10" s="190" t="s">
        <v>18</v>
      </c>
      <c r="D10" s="190"/>
      <c r="E10" s="190"/>
      <c r="F10" s="13"/>
    </row>
    <row r="11" spans="1:6" ht="13.5" customHeight="1">
      <c r="A11" s="190" t="s">
        <v>19</v>
      </c>
      <c r="B11" s="13"/>
      <c r="C11" s="190" t="s">
        <v>20</v>
      </c>
      <c r="D11" s="190"/>
      <c r="E11" s="190"/>
      <c r="F11" s="13"/>
    </row>
    <row r="12" spans="1:6" ht="13.5" customHeight="1">
      <c r="A12" s="190" t="s">
        <v>21</v>
      </c>
      <c r="B12" s="13"/>
      <c r="C12" s="190" t="s">
        <v>22</v>
      </c>
      <c r="D12" s="190"/>
      <c r="E12" s="190"/>
      <c r="F12" s="13"/>
    </row>
    <row r="13" spans="1:6" ht="13.5" customHeight="1">
      <c r="A13" s="190" t="s">
        <v>23</v>
      </c>
      <c r="B13" s="13"/>
      <c r="C13" s="190" t="s">
        <v>24</v>
      </c>
      <c r="D13" s="190">
        <v>7238489</v>
      </c>
      <c r="E13" s="190">
        <v>7238489</v>
      </c>
      <c r="F13" s="13"/>
    </row>
    <row r="14" spans="1:6" ht="13.5" customHeight="1">
      <c r="A14" s="190"/>
      <c r="B14" s="13"/>
      <c r="C14" s="190" t="s">
        <v>25</v>
      </c>
      <c r="D14" s="190"/>
      <c r="E14" s="190"/>
      <c r="F14" s="13"/>
    </row>
    <row r="15" spans="1:6" ht="13.5" customHeight="1">
      <c r="A15" s="193" t="s">
        <v>5</v>
      </c>
      <c r="B15" s="224"/>
      <c r="C15" s="190" t="s">
        <v>26</v>
      </c>
      <c r="D15" s="190"/>
      <c r="E15" s="190"/>
      <c r="F15" s="13"/>
    </row>
    <row r="16" spans="1:6" ht="13.5" customHeight="1">
      <c r="A16" s="190" t="s">
        <v>5</v>
      </c>
      <c r="B16" s="224"/>
      <c r="C16" s="190" t="s">
        <v>27</v>
      </c>
      <c r="D16" s="190">
        <v>1149809</v>
      </c>
      <c r="E16" s="190">
        <v>1149809</v>
      </c>
      <c r="F16" s="13"/>
    </row>
    <row r="17" spans="1:6" ht="13.5" customHeight="1">
      <c r="A17" s="190" t="s">
        <v>5</v>
      </c>
      <c r="B17" s="224"/>
      <c r="C17" s="190" t="s">
        <v>28</v>
      </c>
      <c r="D17" s="190">
        <v>499835</v>
      </c>
      <c r="E17" s="190">
        <v>499835</v>
      </c>
      <c r="F17" s="13"/>
    </row>
    <row r="18" spans="1:6" ht="13.5" customHeight="1">
      <c r="A18" s="190" t="s">
        <v>5</v>
      </c>
      <c r="B18" s="224"/>
      <c r="C18" s="190" t="s">
        <v>29</v>
      </c>
      <c r="D18" s="190"/>
      <c r="E18" s="190"/>
      <c r="F18" s="13"/>
    </row>
    <row r="19" spans="1:6" ht="13.5" customHeight="1">
      <c r="A19" s="190" t="s">
        <v>5</v>
      </c>
      <c r="B19" s="224"/>
      <c r="C19" s="190" t="s">
        <v>30</v>
      </c>
      <c r="D19" s="190"/>
      <c r="E19" s="190"/>
      <c r="F19" s="13"/>
    </row>
    <row r="20" spans="1:6" ht="13.5" customHeight="1">
      <c r="A20" s="190" t="s">
        <v>5</v>
      </c>
      <c r="B20" s="224"/>
      <c r="C20" s="190" t="s">
        <v>31</v>
      </c>
      <c r="D20" s="190"/>
      <c r="E20" s="190"/>
      <c r="F20" s="13"/>
    </row>
    <row r="21" spans="1:6" ht="13.5" customHeight="1">
      <c r="A21" s="190" t="s">
        <v>5</v>
      </c>
      <c r="B21" s="224"/>
      <c r="C21" s="190" t="s">
        <v>32</v>
      </c>
      <c r="D21" s="190"/>
      <c r="E21" s="190"/>
      <c r="F21" s="13"/>
    </row>
    <row r="22" spans="1:6" ht="13.5" customHeight="1">
      <c r="A22" s="190" t="s">
        <v>5</v>
      </c>
      <c r="B22" s="224"/>
      <c r="C22" s="190" t="s">
        <v>33</v>
      </c>
      <c r="D22" s="190"/>
      <c r="E22" s="190"/>
      <c r="F22" s="13"/>
    </row>
    <row r="23" spans="1:6" ht="13.5" customHeight="1">
      <c r="A23" s="190" t="s">
        <v>5</v>
      </c>
      <c r="B23" s="224"/>
      <c r="C23" s="190" t="s">
        <v>34</v>
      </c>
      <c r="D23" s="190"/>
      <c r="E23" s="190"/>
      <c r="F23" s="13"/>
    </row>
    <row r="24" spans="1:6" ht="13.5" customHeight="1">
      <c r="A24" s="190" t="s">
        <v>5</v>
      </c>
      <c r="B24" s="224"/>
      <c r="C24" s="190" t="s">
        <v>35</v>
      </c>
      <c r="D24" s="190"/>
      <c r="E24" s="190"/>
      <c r="F24" s="13"/>
    </row>
    <row r="25" spans="1:6" ht="13.5" customHeight="1">
      <c r="A25" s="190" t="s">
        <v>5</v>
      </c>
      <c r="B25" s="224"/>
      <c r="C25" s="190" t="s">
        <v>36</v>
      </c>
      <c r="D25" s="190"/>
      <c r="E25" s="190"/>
      <c r="F25" s="13"/>
    </row>
    <row r="26" spans="1:6" ht="13.5" customHeight="1">
      <c r="A26" s="190" t="s">
        <v>5</v>
      </c>
      <c r="B26" s="224"/>
      <c r="C26" s="190" t="s">
        <v>37</v>
      </c>
      <c r="D26" s="190">
        <v>1029214</v>
      </c>
      <c r="E26" s="190">
        <v>1029214</v>
      </c>
      <c r="F26" s="13"/>
    </row>
    <row r="27" spans="1:6" ht="13.5" customHeight="1">
      <c r="A27" s="190" t="s">
        <v>5</v>
      </c>
      <c r="B27" s="224"/>
      <c r="C27" s="190" t="s">
        <v>38</v>
      </c>
      <c r="D27" s="190"/>
      <c r="E27" s="190"/>
      <c r="F27" s="13"/>
    </row>
    <row r="28" spans="1:6" ht="13.5" customHeight="1">
      <c r="A28" s="190" t="s">
        <v>5</v>
      </c>
      <c r="B28" s="224"/>
      <c r="C28" s="190" t="s">
        <v>39</v>
      </c>
      <c r="D28" s="190"/>
      <c r="E28" s="190"/>
      <c r="F28" s="13"/>
    </row>
    <row r="29" spans="1:6" ht="13.5" customHeight="1">
      <c r="A29" s="196" t="s">
        <v>40</v>
      </c>
      <c r="B29" s="224"/>
      <c r="C29" s="190"/>
      <c r="D29" s="190"/>
      <c r="E29" s="190"/>
      <c r="F29" s="13"/>
    </row>
    <row r="30" spans="1:6" ht="13.5" customHeight="1">
      <c r="A30" s="193" t="s">
        <v>41</v>
      </c>
      <c r="B30" s="224"/>
      <c r="C30" s="196" t="s">
        <v>42</v>
      </c>
      <c r="D30" s="190"/>
      <c r="E30" s="190"/>
      <c r="F30" s="13"/>
    </row>
    <row r="31" spans="1:6" ht="13.5" customHeight="1">
      <c r="A31" s="193" t="s">
        <v>43</v>
      </c>
      <c r="B31" s="13"/>
      <c r="C31" s="193" t="s">
        <v>41</v>
      </c>
      <c r="D31" s="197"/>
      <c r="E31" s="197"/>
      <c r="F31" s="13"/>
    </row>
    <row r="32" spans="1:6" ht="13.5" customHeight="1">
      <c r="A32" s="193"/>
      <c r="B32" s="13"/>
      <c r="C32" s="193" t="s">
        <v>44</v>
      </c>
      <c r="D32" s="198"/>
      <c r="E32" s="198"/>
      <c r="F32" s="13"/>
    </row>
    <row r="33" spans="1:6" ht="13.5" customHeight="1">
      <c r="A33" s="199" t="s">
        <v>45</v>
      </c>
      <c r="B33" s="13">
        <f>B8</f>
        <v>9917347</v>
      </c>
      <c r="C33" s="199" t="s">
        <v>46</v>
      </c>
      <c r="D33" s="199"/>
      <c r="E33" s="199">
        <f>E8</f>
        <v>9917347</v>
      </c>
      <c r="F33" s="13"/>
    </row>
    <row r="34" spans="1:6" ht="12.75">
      <c r="A34" s="177"/>
      <c r="B34" s="177"/>
      <c r="C34" s="177"/>
      <c r="D34" s="177"/>
      <c r="E34" s="177"/>
      <c r="F34" s="177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F13" sqref="F13"/>
    </sheetView>
  </sheetViews>
  <sheetFormatPr defaultColWidth="8.8515625" defaultRowHeight="12.75" customHeight="1"/>
  <cols>
    <col min="1" max="1" width="16.7109375" style="24" customWidth="1"/>
    <col min="2" max="2" width="24.57421875" style="24" customWidth="1"/>
    <col min="3" max="3" width="26.00390625" style="24" customWidth="1"/>
    <col min="4" max="4" width="29.421875" style="24" customWidth="1"/>
    <col min="5" max="5" width="14.28125" style="24" customWidth="1"/>
    <col min="6" max="6" width="11.00390625" style="24" customWidth="1"/>
    <col min="7" max="7" width="11.140625" style="24" customWidth="1"/>
    <col min="8" max="8" width="10.140625" style="24" customWidth="1"/>
    <col min="9" max="9" width="11.28125" style="24" customWidth="1"/>
    <col min="10" max="15" width="8.57421875" style="24" customWidth="1"/>
    <col min="16" max="16" width="9.00390625" style="24" customWidth="1"/>
    <col min="17" max="16384" width="8.8515625" style="25" customWidth="1"/>
  </cols>
  <sheetData>
    <row r="1" ht="12.75" customHeight="1">
      <c r="A1" s="26" t="s">
        <v>221</v>
      </c>
    </row>
    <row r="2" spans="3:15" ht="35.25" customHeight="1">
      <c r="C2" s="27" t="s">
        <v>222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7.5" customHeight="1">
      <c r="A3" s="28" t="s">
        <v>94</v>
      </c>
      <c r="B3" s="29" t="s">
        <v>64</v>
      </c>
      <c r="C3" s="30"/>
      <c r="D3" s="1"/>
      <c r="E3" s="1"/>
      <c r="F3" s="31"/>
      <c r="G3" s="16"/>
      <c r="H3" s="32"/>
      <c r="J3" s="16"/>
      <c r="K3" s="49"/>
      <c r="L3" s="49"/>
      <c r="M3" s="49"/>
      <c r="N3" s="50" t="s">
        <v>223</v>
      </c>
      <c r="O3" s="49"/>
    </row>
    <row r="4" spans="1:15" ht="30" customHeight="1">
      <c r="A4" s="33" t="s">
        <v>73</v>
      </c>
      <c r="B4" s="33" t="s">
        <v>224</v>
      </c>
      <c r="C4" s="34" t="s">
        <v>225</v>
      </c>
      <c r="D4" s="35" t="s">
        <v>226</v>
      </c>
      <c r="E4" s="35" t="s">
        <v>227</v>
      </c>
      <c r="F4" s="36" t="s">
        <v>228</v>
      </c>
      <c r="G4" s="36"/>
      <c r="H4" s="36"/>
      <c r="I4" s="36"/>
      <c r="J4" s="36"/>
      <c r="K4" s="36"/>
      <c r="L4" s="36" t="s">
        <v>229</v>
      </c>
      <c r="M4" s="36" t="s">
        <v>230</v>
      </c>
      <c r="N4" s="36" t="s">
        <v>231</v>
      </c>
      <c r="O4" s="51" t="s">
        <v>232</v>
      </c>
    </row>
    <row r="5" spans="1:15" ht="27.75" customHeight="1">
      <c r="A5" s="37"/>
      <c r="B5" s="37"/>
      <c r="C5" s="34"/>
      <c r="D5" s="35"/>
      <c r="E5" s="35"/>
      <c r="F5" s="35" t="s">
        <v>50</v>
      </c>
      <c r="G5" s="35" t="s">
        <v>233</v>
      </c>
      <c r="H5" s="35"/>
      <c r="I5" s="35"/>
      <c r="J5" s="36" t="s">
        <v>12</v>
      </c>
      <c r="K5" s="52" t="s">
        <v>124</v>
      </c>
      <c r="L5" s="36"/>
      <c r="M5" s="36"/>
      <c r="N5" s="36"/>
      <c r="O5" s="51"/>
    </row>
    <row r="6" spans="1:15" ht="54.75" customHeight="1">
      <c r="A6" s="38"/>
      <c r="B6" s="38"/>
      <c r="C6" s="39"/>
      <c r="D6" s="40"/>
      <c r="E6" s="40"/>
      <c r="F6" s="40"/>
      <c r="G6" s="40" t="s">
        <v>10</v>
      </c>
      <c r="H6" s="41" t="s">
        <v>125</v>
      </c>
      <c r="I6" s="41" t="s">
        <v>234</v>
      </c>
      <c r="J6" s="41" t="s">
        <v>125</v>
      </c>
      <c r="K6" s="52"/>
      <c r="L6" s="41"/>
      <c r="M6" s="41"/>
      <c r="N6" s="41"/>
      <c r="O6" s="53"/>
    </row>
    <row r="7" spans="1:15" s="23" customFormat="1" ht="32.25" customHeight="1">
      <c r="A7" s="42" t="s">
        <v>5</v>
      </c>
      <c r="B7" s="42" t="s">
        <v>5</v>
      </c>
      <c r="C7" s="42" t="s">
        <v>50</v>
      </c>
      <c r="D7" s="43" t="s">
        <v>5</v>
      </c>
      <c r="E7" s="42" t="s">
        <v>5</v>
      </c>
      <c r="F7" s="44"/>
      <c r="G7" s="44"/>
      <c r="H7" s="45"/>
      <c r="I7" s="45"/>
      <c r="J7" s="45"/>
      <c r="K7" s="45"/>
      <c r="L7" s="54" t="s">
        <v>5</v>
      </c>
      <c r="M7" s="54" t="s">
        <v>5</v>
      </c>
      <c r="N7" s="54" t="s">
        <v>5</v>
      </c>
      <c r="O7" s="55" t="s">
        <v>5</v>
      </c>
    </row>
    <row r="8" spans="1:15" s="23" customFormat="1" ht="32.25" customHeight="1">
      <c r="A8" s="42"/>
      <c r="B8" s="42" t="s">
        <v>64</v>
      </c>
      <c r="C8" s="42">
        <v>0</v>
      </c>
      <c r="D8" s="43"/>
      <c r="E8" s="42"/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55"/>
    </row>
    <row r="9" spans="1:15" s="23" customFormat="1" ht="32.25" customHeight="1">
      <c r="A9" s="42"/>
      <c r="B9" s="47"/>
      <c r="C9" s="42"/>
      <c r="D9" s="43"/>
      <c r="E9" s="42"/>
      <c r="F9" s="44"/>
      <c r="G9" s="44"/>
      <c r="H9" s="45"/>
      <c r="I9" s="45"/>
      <c r="J9" s="45"/>
      <c r="K9" s="45"/>
      <c r="L9" s="54"/>
      <c r="M9" s="54"/>
      <c r="N9" s="54"/>
      <c r="O9" s="55"/>
    </row>
    <row r="10" spans="1:15" s="23" customFormat="1" ht="32.25" customHeight="1">
      <c r="A10" s="42"/>
      <c r="B10" s="48"/>
      <c r="C10" s="42"/>
      <c r="D10" s="43"/>
      <c r="E10" s="42"/>
      <c r="F10" s="44"/>
      <c r="G10" s="44"/>
      <c r="H10" s="45"/>
      <c r="I10" s="45"/>
      <c r="J10" s="45"/>
      <c r="K10" s="45"/>
      <c r="L10" s="54"/>
      <c r="M10" s="54"/>
      <c r="N10" s="54"/>
      <c r="O10" s="55"/>
    </row>
    <row r="11" ht="21" customHeight="1">
      <c r="A11" s="26" t="s">
        <v>235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K8" sqref="K8"/>
    </sheetView>
  </sheetViews>
  <sheetFormatPr defaultColWidth="10.28125" defaultRowHeight="12.75"/>
  <cols>
    <col min="1" max="17" width="10.28125" style="17" customWidth="1"/>
    <col min="18" max="18" width="12.421875" style="17" customWidth="1"/>
    <col min="19" max="16384" width="10.28125" style="17" customWidth="1"/>
  </cols>
  <sheetData>
    <row r="1" ht="13.5">
      <c r="A1" s="17" t="s">
        <v>236</v>
      </c>
    </row>
    <row r="3" spans="1:18" ht="22.5" customHeight="1">
      <c r="A3" s="18" t="s">
        <v>237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0.25" customHeight="1">
      <c r="A4" s="19" t="s">
        <v>238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24" customHeight="1">
      <c r="A5" s="20" t="s">
        <v>239</v>
      </c>
      <c r="B5" s="21"/>
      <c r="C5" s="21"/>
      <c r="D5" s="21"/>
      <c r="E5" s="21"/>
      <c r="F5" s="21"/>
      <c r="G5" s="20" t="s">
        <v>240</v>
      </c>
      <c r="H5" s="21"/>
      <c r="I5" s="21"/>
      <c r="J5" s="21"/>
      <c r="K5" s="21"/>
      <c r="L5" s="21"/>
      <c r="M5" s="20" t="s">
        <v>241</v>
      </c>
      <c r="N5" s="21"/>
      <c r="O5" s="21"/>
      <c r="P5" s="21"/>
      <c r="Q5" s="21"/>
      <c r="R5" s="21"/>
    </row>
    <row r="6" spans="1:18" ht="24" customHeight="1">
      <c r="A6" s="20" t="s">
        <v>50</v>
      </c>
      <c r="B6" s="20" t="s">
        <v>242</v>
      </c>
      <c r="C6" s="20" t="s">
        <v>243</v>
      </c>
      <c r="D6" s="21"/>
      <c r="E6" s="21"/>
      <c r="F6" s="20" t="s">
        <v>244</v>
      </c>
      <c r="G6" s="20" t="s">
        <v>50</v>
      </c>
      <c r="H6" s="20" t="s">
        <v>242</v>
      </c>
      <c r="I6" s="20" t="s">
        <v>243</v>
      </c>
      <c r="J6" s="21"/>
      <c r="K6" s="21"/>
      <c r="L6" s="20" t="s">
        <v>244</v>
      </c>
      <c r="M6" s="20" t="s">
        <v>50</v>
      </c>
      <c r="N6" s="20" t="s">
        <v>242</v>
      </c>
      <c r="O6" s="20" t="s">
        <v>243</v>
      </c>
      <c r="P6" s="21"/>
      <c r="Q6" s="21"/>
      <c r="R6" s="20" t="s">
        <v>244</v>
      </c>
    </row>
    <row r="7" spans="1:18" ht="27">
      <c r="A7" s="21"/>
      <c r="B7" s="21"/>
      <c r="C7" s="20" t="s">
        <v>10</v>
      </c>
      <c r="D7" s="20" t="s">
        <v>245</v>
      </c>
      <c r="E7" s="20" t="s">
        <v>246</v>
      </c>
      <c r="F7" s="21"/>
      <c r="G7" s="21"/>
      <c r="H7" s="21"/>
      <c r="I7" s="20" t="s">
        <v>10</v>
      </c>
      <c r="J7" s="20" t="s">
        <v>245</v>
      </c>
      <c r="K7" s="20" t="s">
        <v>246</v>
      </c>
      <c r="L7" s="21"/>
      <c r="M7" s="21"/>
      <c r="N7" s="21"/>
      <c r="O7" s="20" t="s">
        <v>10</v>
      </c>
      <c r="P7" s="20" t="s">
        <v>245</v>
      </c>
      <c r="Q7" s="20" t="s">
        <v>246</v>
      </c>
      <c r="R7" s="21"/>
    </row>
    <row r="8" spans="1:18" ht="14.25">
      <c r="A8" s="22">
        <v>5460</v>
      </c>
      <c r="B8" s="22">
        <v>0</v>
      </c>
      <c r="C8" s="22">
        <v>0</v>
      </c>
      <c r="D8" s="22">
        <v>0</v>
      </c>
      <c r="E8" s="22">
        <v>0</v>
      </c>
      <c r="F8" s="22">
        <v>5460</v>
      </c>
      <c r="G8" s="22">
        <v>5400</v>
      </c>
      <c r="H8" s="22">
        <v>0</v>
      </c>
      <c r="I8" s="22">
        <v>0</v>
      </c>
      <c r="J8" s="22">
        <v>0</v>
      </c>
      <c r="K8" s="22">
        <v>0</v>
      </c>
      <c r="L8" s="22">
        <v>5400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</row>
    <row r="9" spans="1:18" ht="14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4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ht="20.25">
      <c r="A13" s="19"/>
    </row>
  </sheetData>
  <sheetProtection/>
  <mergeCells count="17">
    <mergeCell ref="A3:R3"/>
    <mergeCell ref="A4:R4"/>
    <mergeCell ref="A5:F5"/>
    <mergeCell ref="G5:L5"/>
    <mergeCell ref="M5:R5"/>
    <mergeCell ref="C6:E6"/>
    <mergeCell ref="I6:K6"/>
    <mergeCell ref="O6:Q6"/>
    <mergeCell ref="A6:A7"/>
    <mergeCell ref="B6:B7"/>
    <mergeCell ref="F6:F7"/>
    <mergeCell ref="G6:G7"/>
    <mergeCell ref="H6:H7"/>
    <mergeCell ref="L6:L7"/>
    <mergeCell ref="M6:M7"/>
    <mergeCell ref="N6:N7"/>
    <mergeCell ref="R6:R7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K15" sqref="K15"/>
    </sheetView>
  </sheetViews>
  <sheetFormatPr defaultColWidth="9.140625" defaultRowHeight="12.75"/>
  <cols>
    <col min="1" max="3" width="3.140625" style="1" customWidth="1"/>
    <col min="4" max="4" width="23.28125" style="1" customWidth="1"/>
    <col min="5" max="5" width="14.00390625" style="1" customWidth="1"/>
    <col min="6" max="14" width="12.5742187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247</v>
      </c>
      <c r="B1" s="2"/>
      <c r="C1" s="2"/>
      <c r="D1" s="2"/>
      <c r="E1" s="2"/>
      <c r="F1" s="3"/>
      <c r="G1" s="3"/>
    </row>
    <row r="2" spans="1:14" ht="39.75" customHeight="1">
      <c r="A2" s="4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2</v>
      </c>
      <c r="B3" s="5"/>
      <c r="C3" s="5"/>
      <c r="D3" s="5"/>
      <c r="E3" s="5"/>
      <c r="F3" s="5"/>
      <c r="N3" s="16" t="s">
        <v>223</v>
      </c>
    </row>
    <row r="4" spans="1:14" ht="15" customHeight="1">
      <c r="A4" s="6" t="s">
        <v>249</v>
      </c>
      <c r="B4" s="6" t="s">
        <v>5</v>
      </c>
      <c r="C4" s="6" t="s">
        <v>5</v>
      </c>
      <c r="D4" s="6" t="s">
        <v>5</v>
      </c>
      <c r="E4" s="6" t="s">
        <v>95</v>
      </c>
      <c r="F4" s="6" t="s">
        <v>96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97</v>
      </c>
    </row>
    <row r="5" spans="1:14" ht="27" customHeight="1">
      <c r="A5" s="6" t="s">
        <v>98</v>
      </c>
      <c r="B5" s="6" t="s">
        <v>5</v>
      </c>
      <c r="C5" s="6" t="s">
        <v>5</v>
      </c>
      <c r="D5" s="6" t="s">
        <v>99</v>
      </c>
      <c r="E5" s="6"/>
      <c r="F5" s="6" t="s">
        <v>10</v>
      </c>
      <c r="G5" s="6" t="s">
        <v>100</v>
      </c>
      <c r="H5" s="6" t="s">
        <v>102</v>
      </c>
      <c r="I5" s="6" t="s">
        <v>146</v>
      </c>
      <c r="J5" s="6" t="s">
        <v>250</v>
      </c>
      <c r="K5" s="6" t="s">
        <v>251</v>
      </c>
      <c r="L5" s="6" t="s">
        <v>252</v>
      </c>
      <c r="M5" s="6" t="s">
        <v>253</v>
      </c>
      <c r="N5" s="6"/>
    </row>
    <row r="6" spans="1:14" ht="24.75" customHeight="1">
      <c r="A6" s="7" t="s">
        <v>109</v>
      </c>
      <c r="B6" s="7" t="s">
        <v>108</v>
      </c>
      <c r="C6" s="8" t="s">
        <v>110</v>
      </c>
      <c r="D6" s="9"/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24.75" customHeight="1">
      <c r="A7" s="12"/>
      <c r="B7" s="12"/>
      <c r="C7" s="6"/>
      <c r="D7" s="6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4.75" customHeight="1">
      <c r="A8" s="12"/>
      <c r="B8" s="12"/>
      <c r="C8" s="6"/>
      <c r="D8" s="6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4.75" customHeight="1">
      <c r="A9" s="12"/>
      <c r="B9" s="12"/>
      <c r="C9" s="6"/>
      <c r="D9" s="6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4.75" customHeight="1">
      <c r="A10" s="12"/>
      <c r="B10" s="12"/>
      <c r="C10" s="6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2"/>
      <c r="B11" s="12"/>
      <c r="C11" s="6"/>
      <c r="D11" s="6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24.75" customHeight="1">
      <c r="A12" s="12"/>
      <c r="B12" s="12"/>
      <c r="C12" s="6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4.75" customHeight="1">
      <c r="A13" s="12"/>
      <c r="B13" s="12"/>
      <c r="C13" s="6"/>
      <c r="D13" s="6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4.75" customHeight="1">
      <c r="A14" s="12"/>
      <c r="B14" s="12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4.75" customHeight="1">
      <c r="A15" s="12"/>
      <c r="B15" s="12"/>
      <c r="C15" s="6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12"/>
      <c r="B16" s="12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4.75" customHeight="1">
      <c r="A17" s="12"/>
      <c r="B17" s="12"/>
      <c r="C17" s="6"/>
      <c r="D17" s="6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4.75" customHeight="1">
      <c r="A18" s="12"/>
      <c r="B18" s="12"/>
      <c r="C18" s="6"/>
      <c r="D18" s="6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4.75" customHeight="1">
      <c r="A19" s="14" t="s">
        <v>254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W46" sqref="W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K11" sqref="K11"/>
    </sheetView>
  </sheetViews>
  <sheetFormatPr defaultColWidth="9.140625" defaultRowHeight="12.75"/>
  <cols>
    <col min="1" max="1" width="26.7109375" style="1" customWidth="1"/>
    <col min="2" max="2" width="14.28125" style="1" customWidth="1"/>
    <col min="3" max="6" width="8.7109375" style="1" customWidth="1"/>
    <col min="7" max="7" width="10.8515625" style="1" customWidth="1"/>
    <col min="8" max="9" width="10.28125" style="1" customWidth="1"/>
    <col min="10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112" t="s">
        <v>47</v>
      </c>
    </row>
    <row r="2" s="4" customFormat="1" ht="39.75" customHeight="1">
      <c r="A2" s="4" t="s">
        <v>48</v>
      </c>
    </row>
    <row r="3" spans="1:15" ht="19.5" customHeight="1">
      <c r="A3" s="111"/>
      <c r="B3" s="214"/>
      <c r="C3" s="214"/>
      <c r="D3" s="214"/>
      <c r="E3" s="214"/>
      <c r="F3" s="214"/>
      <c r="G3" s="214"/>
      <c r="H3" s="214"/>
      <c r="I3" s="214"/>
      <c r="J3" s="221"/>
      <c r="K3" s="221"/>
      <c r="L3" s="221"/>
      <c r="M3" s="221"/>
      <c r="N3" s="214"/>
      <c r="O3" s="222" t="s">
        <v>3</v>
      </c>
    </row>
    <row r="4" spans="1:15" ht="15.75" customHeight="1">
      <c r="A4" s="132" t="s">
        <v>49</v>
      </c>
      <c r="B4" s="215" t="s">
        <v>50</v>
      </c>
      <c r="C4" s="215" t="s">
        <v>51</v>
      </c>
      <c r="D4" s="215"/>
      <c r="E4" s="215"/>
      <c r="F4" s="215"/>
      <c r="G4" s="215" t="s">
        <v>52</v>
      </c>
      <c r="H4" s="215"/>
      <c r="I4" s="215"/>
      <c r="J4" s="215" t="s">
        <v>53</v>
      </c>
      <c r="K4" s="215" t="s">
        <v>54</v>
      </c>
      <c r="L4" s="215" t="s">
        <v>55</v>
      </c>
      <c r="M4" s="215" t="s">
        <v>56</v>
      </c>
      <c r="N4" s="215" t="s">
        <v>57</v>
      </c>
      <c r="O4" s="215" t="s">
        <v>58</v>
      </c>
    </row>
    <row r="5" spans="1:15" ht="60" customHeight="1">
      <c r="A5" s="132"/>
      <c r="B5" s="215" t="s">
        <v>5</v>
      </c>
      <c r="C5" s="215" t="s">
        <v>10</v>
      </c>
      <c r="D5" s="215" t="s">
        <v>59</v>
      </c>
      <c r="E5" s="215" t="s">
        <v>60</v>
      </c>
      <c r="F5" s="215" t="s">
        <v>61</v>
      </c>
      <c r="G5" s="215" t="s">
        <v>10</v>
      </c>
      <c r="H5" s="216" t="s">
        <v>62</v>
      </c>
      <c r="I5" s="216" t="s">
        <v>63</v>
      </c>
      <c r="J5" s="215"/>
      <c r="K5" s="215"/>
      <c r="L5" s="215"/>
      <c r="M5" s="215"/>
      <c r="N5" s="215"/>
      <c r="O5" s="215" t="s">
        <v>5</v>
      </c>
    </row>
    <row r="6" spans="1:15" ht="19.5" customHeight="1">
      <c r="A6" s="217" t="s">
        <v>64</v>
      </c>
      <c r="B6" s="218">
        <v>9917347</v>
      </c>
      <c r="C6" s="218">
        <v>0</v>
      </c>
      <c r="D6" s="218">
        <v>0</v>
      </c>
      <c r="E6" s="218">
        <v>0</v>
      </c>
      <c r="F6" s="218">
        <v>0</v>
      </c>
      <c r="G6" s="219">
        <v>9917347</v>
      </c>
      <c r="H6" s="219">
        <v>9917347</v>
      </c>
      <c r="I6" s="218">
        <v>0</v>
      </c>
      <c r="J6" s="218">
        <v>0</v>
      </c>
      <c r="K6" s="218">
        <v>0</v>
      </c>
      <c r="L6" s="218">
        <v>0</v>
      </c>
      <c r="M6" s="218">
        <v>0</v>
      </c>
      <c r="N6" s="218">
        <v>0</v>
      </c>
      <c r="O6" s="218">
        <v>0</v>
      </c>
    </row>
    <row r="7" spans="1:15" ht="19.5" customHeight="1">
      <c r="A7" s="217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5" ht="19.5" customHeight="1">
      <c r="A8" s="217"/>
      <c r="B8" s="195" t="s">
        <v>5</v>
      </c>
      <c r="C8" s="195" t="s">
        <v>5</v>
      </c>
      <c r="D8" s="195"/>
      <c r="E8" s="195"/>
      <c r="F8" s="195"/>
      <c r="G8" s="195"/>
      <c r="H8" s="195"/>
      <c r="I8" s="195"/>
      <c r="J8" s="195" t="s">
        <v>5</v>
      </c>
      <c r="K8" s="195"/>
      <c r="L8" s="195"/>
      <c r="M8" s="195"/>
      <c r="N8" s="195" t="s">
        <v>5</v>
      </c>
      <c r="O8" s="195" t="s">
        <v>5</v>
      </c>
    </row>
    <row r="9" spans="1:15" ht="19.5" customHeight="1">
      <c r="A9" s="174"/>
      <c r="B9" s="174"/>
      <c r="C9" s="174"/>
      <c r="D9" s="174"/>
      <c r="E9" s="174"/>
      <c r="F9" s="174"/>
      <c r="G9" s="174"/>
      <c r="H9" s="174"/>
      <c r="I9" s="174"/>
      <c r="J9" s="223"/>
      <c r="K9" s="223"/>
      <c r="L9" s="223"/>
      <c r="M9" s="223"/>
      <c r="N9" s="174"/>
      <c r="O9" s="174"/>
    </row>
    <row r="10" spans="1:15" ht="19.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</row>
    <row r="11" spans="1:15" ht="19.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</row>
    <row r="12" spans="1:15" ht="19.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</row>
    <row r="13" spans="1:15" ht="19.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</row>
    <row r="14" spans="1:15" ht="19.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</row>
    <row r="15" spans="1:15" ht="19.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</row>
    <row r="16" spans="1:15" ht="19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</row>
    <row r="17" spans="1:15" ht="19.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</row>
    <row r="18" spans="1:15" ht="19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</row>
    <row r="19" spans="1:15" ht="19.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5" ht="19.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</row>
    <row r="21" spans="1:15" ht="19.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</row>
    <row r="22" spans="1:15" ht="19.5" customHeight="1">
      <c r="A22" s="220" t="s">
        <v>65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  <row r="23" ht="12.75">
      <c r="A23" s="175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I7" sqref="I7"/>
    </sheetView>
  </sheetViews>
  <sheetFormatPr defaultColWidth="9.140625" defaultRowHeight="12.75"/>
  <cols>
    <col min="1" max="1" width="11.57421875" style="1" customWidth="1"/>
    <col min="2" max="2" width="33.140625" style="1" customWidth="1"/>
    <col min="3" max="3" width="19.7109375" style="1" customWidth="1"/>
    <col min="4" max="5" width="21.5742187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66</v>
      </c>
      <c r="B1" s="3"/>
      <c r="C1" s="3"/>
    </row>
    <row r="2" spans="1:8" ht="39.75" customHeight="1">
      <c r="A2" s="4" t="s">
        <v>67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H3" s="16" t="s">
        <v>3</v>
      </c>
    </row>
    <row r="4" spans="1:8" s="24" customFormat="1" ht="30.75" customHeight="1">
      <c r="A4" s="90" t="s">
        <v>68</v>
      </c>
      <c r="B4" s="90"/>
      <c r="C4" s="153" t="s">
        <v>69</v>
      </c>
      <c r="D4" s="154" t="s">
        <v>70</v>
      </c>
      <c r="E4" s="154"/>
      <c r="F4" s="154"/>
      <c r="G4" s="202" t="s">
        <v>71</v>
      </c>
      <c r="H4" s="96" t="s">
        <v>72</v>
      </c>
    </row>
    <row r="5" spans="1:8" s="24" customFormat="1" ht="27.75" customHeight="1">
      <c r="A5" s="203" t="s">
        <v>73</v>
      </c>
      <c r="B5" s="96" t="s">
        <v>74</v>
      </c>
      <c r="C5" s="157"/>
      <c r="D5" s="158" t="s">
        <v>10</v>
      </c>
      <c r="E5" s="158" t="s">
        <v>75</v>
      </c>
      <c r="F5" s="159" t="s">
        <v>76</v>
      </c>
      <c r="G5" s="204"/>
      <c r="H5" s="205"/>
    </row>
    <row r="6" spans="1:8" s="201" customFormat="1" ht="27.75" customHeight="1">
      <c r="A6" s="161"/>
      <c r="B6" s="134"/>
      <c r="C6" s="162">
        <v>9917347</v>
      </c>
      <c r="D6" s="162">
        <v>9917347</v>
      </c>
      <c r="E6" s="162">
        <f>E7+E8+E9+E10+E11+E12+E13+E14+E15+E16</f>
        <v>9917347</v>
      </c>
      <c r="F6" s="206"/>
      <c r="G6" s="207"/>
      <c r="H6" s="208"/>
    </row>
    <row r="7" spans="1:8" ht="19.5" customHeight="1">
      <c r="A7" s="161">
        <v>2050202</v>
      </c>
      <c r="B7" s="134" t="s">
        <v>77</v>
      </c>
      <c r="C7" s="162">
        <v>7238488</v>
      </c>
      <c r="D7" s="162">
        <v>7238488</v>
      </c>
      <c r="E7" s="162">
        <v>7238488</v>
      </c>
      <c r="F7" s="169"/>
      <c r="G7" s="209"/>
      <c r="H7" s="209"/>
    </row>
    <row r="8" spans="1:8" ht="19.5" customHeight="1">
      <c r="A8" s="168">
        <v>2080505</v>
      </c>
      <c r="B8" s="135" t="s">
        <v>78</v>
      </c>
      <c r="C8" s="169">
        <v>1087057</v>
      </c>
      <c r="D8" s="169">
        <v>1087057</v>
      </c>
      <c r="E8" s="169">
        <v>1087057</v>
      </c>
      <c r="F8" s="169"/>
      <c r="G8" s="209"/>
      <c r="H8" s="209"/>
    </row>
    <row r="9" spans="1:8" ht="19.5" customHeight="1">
      <c r="A9" s="168">
        <v>2080599</v>
      </c>
      <c r="B9" s="135" t="s">
        <v>79</v>
      </c>
      <c r="C9" s="169">
        <v>8400</v>
      </c>
      <c r="D9" s="169">
        <v>8400</v>
      </c>
      <c r="E9" s="169">
        <v>8400</v>
      </c>
      <c r="F9" s="169"/>
      <c r="G9" s="209"/>
      <c r="H9" s="209"/>
    </row>
    <row r="10" spans="1:8" ht="19.5" customHeight="1">
      <c r="A10" s="168">
        <v>2082701</v>
      </c>
      <c r="B10" s="135" t="s">
        <v>80</v>
      </c>
      <c r="C10" s="169">
        <v>27176</v>
      </c>
      <c r="D10" s="169">
        <v>27176</v>
      </c>
      <c r="E10" s="169">
        <v>27176</v>
      </c>
      <c r="F10" s="169"/>
      <c r="G10" s="209"/>
      <c r="H10" s="209"/>
    </row>
    <row r="11" spans="1:8" ht="19.5" customHeight="1">
      <c r="A11" s="168">
        <v>2082702</v>
      </c>
      <c r="B11" s="135" t="s">
        <v>81</v>
      </c>
      <c r="C11" s="169">
        <v>10871</v>
      </c>
      <c r="D11" s="169">
        <v>10871</v>
      </c>
      <c r="E11" s="169">
        <v>10871</v>
      </c>
      <c r="F11" s="169"/>
      <c r="G11" s="209"/>
      <c r="H11" s="209"/>
    </row>
    <row r="12" spans="1:8" ht="19.5" customHeight="1">
      <c r="A12" s="168">
        <v>2082703</v>
      </c>
      <c r="B12" s="135" t="s">
        <v>82</v>
      </c>
      <c r="C12" s="169">
        <v>16306</v>
      </c>
      <c r="D12" s="169">
        <v>16306</v>
      </c>
      <c r="E12" s="169">
        <v>16306</v>
      </c>
      <c r="F12" s="169"/>
      <c r="G12" s="209"/>
      <c r="H12" s="209"/>
    </row>
    <row r="13" spans="1:8" ht="19.5" customHeight="1">
      <c r="A13" s="168">
        <v>2101102</v>
      </c>
      <c r="B13" s="135" t="s">
        <v>83</v>
      </c>
      <c r="C13" s="169">
        <v>441735</v>
      </c>
      <c r="D13" s="169">
        <v>441735</v>
      </c>
      <c r="E13" s="169">
        <v>441735</v>
      </c>
      <c r="F13" s="169"/>
      <c r="G13" s="209"/>
      <c r="H13" s="209"/>
    </row>
    <row r="14" spans="1:8" ht="19.5" customHeight="1">
      <c r="A14" s="168">
        <v>2101199</v>
      </c>
      <c r="B14" s="135" t="s">
        <v>84</v>
      </c>
      <c r="C14" s="169">
        <v>58100</v>
      </c>
      <c r="D14" s="169">
        <v>58100</v>
      </c>
      <c r="E14" s="169">
        <v>58100</v>
      </c>
      <c r="F14" s="169"/>
      <c r="G14" s="209"/>
      <c r="H14" s="209"/>
    </row>
    <row r="15" spans="1:8" ht="19.5" customHeight="1">
      <c r="A15" s="168">
        <v>2210201</v>
      </c>
      <c r="B15" s="135" t="s">
        <v>85</v>
      </c>
      <c r="C15" s="169">
        <v>666622</v>
      </c>
      <c r="D15" s="169">
        <v>666622</v>
      </c>
      <c r="E15" s="169">
        <v>666622</v>
      </c>
      <c r="F15" s="171"/>
      <c r="G15" s="210"/>
      <c r="H15" s="210"/>
    </row>
    <row r="16" spans="1:8" ht="19.5" customHeight="1">
      <c r="A16" s="168">
        <v>2210203</v>
      </c>
      <c r="B16" s="135" t="s">
        <v>86</v>
      </c>
      <c r="C16" s="171">
        <v>362592</v>
      </c>
      <c r="D16" s="171">
        <v>362592</v>
      </c>
      <c r="E16" s="171">
        <v>362592</v>
      </c>
      <c r="F16" s="211"/>
      <c r="G16" s="209"/>
      <c r="H16" s="209"/>
    </row>
    <row r="17" spans="1:8" ht="19.5" customHeight="1">
      <c r="A17" s="168"/>
      <c r="B17" s="135"/>
      <c r="C17" s="169"/>
      <c r="D17" s="212"/>
      <c r="E17" s="211"/>
      <c r="F17" s="211"/>
      <c r="G17" s="209"/>
      <c r="H17" s="209"/>
    </row>
    <row r="18" spans="1:8" ht="19.5" customHeight="1">
      <c r="A18" s="168"/>
      <c r="B18" s="135"/>
      <c r="C18" s="169"/>
      <c r="D18" s="212"/>
      <c r="E18" s="211"/>
      <c r="F18" s="211"/>
      <c r="G18" s="209"/>
      <c r="H18" s="209"/>
    </row>
    <row r="19" spans="1:8" ht="19.5" customHeight="1">
      <c r="A19" s="168"/>
      <c r="B19" s="135"/>
      <c r="C19" s="169"/>
      <c r="D19" s="212"/>
      <c r="E19" s="211"/>
      <c r="F19" s="211"/>
      <c r="G19" s="209"/>
      <c r="H19" s="209"/>
    </row>
    <row r="20" spans="1:8" ht="21" customHeight="1">
      <c r="A20" s="168"/>
      <c r="B20" s="135"/>
      <c r="C20" s="169"/>
      <c r="D20" s="212"/>
      <c r="E20" s="211"/>
      <c r="F20" s="211"/>
      <c r="G20" s="209"/>
      <c r="H20" s="209"/>
    </row>
    <row r="21" spans="1:8" ht="21" customHeight="1">
      <c r="A21" s="213"/>
      <c r="B21" s="87"/>
      <c r="C21" s="75"/>
      <c r="D21" s="173"/>
      <c r="E21" s="172"/>
      <c r="F21" s="172"/>
      <c r="G21" s="174"/>
      <c r="H21" s="174"/>
    </row>
    <row r="22" ht="12.75">
      <c r="A22" s="175" t="s">
        <v>87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G18" sqref="G18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3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12" customFormat="1" ht="15.75" customHeight="1">
      <c r="A1" s="112" t="s">
        <v>88</v>
      </c>
    </row>
    <row r="2" spans="1:6" s="178" customFormat="1" ht="39.75" customHeight="1">
      <c r="A2" s="4" t="s">
        <v>89</v>
      </c>
      <c r="B2" s="4"/>
      <c r="C2" s="4"/>
      <c r="D2" s="4"/>
      <c r="E2" s="4"/>
      <c r="F2" s="4"/>
    </row>
    <row r="3" ht="14.25">
      <c r="F3" s="16"/>
    </row>
    <row r="4" spans="1:6" ht="19.5" customHeight="1">
      <c r="A4" s="111" t="s">
        <v>2</v>
      </c>
      <c r="F4" s="16" t="s">
        <v>3</v>
      </c>
    </row>
    <row r="5" spans="1:6" ht="15" customHeight="1">
      <c r="A5" s="179" t="s">
        <v>4</v>
      </c>
      <c r="B5" s="179" t="s">
        <v>5</v>
      </c>
      <c r="C5" s="179" t="s">
        <v>6</v>
      </c>
      <c r="D5" s="179"/>
      <c r="E5" s="179"/>
      <c r="F5" s="179" t="s">
        <v>5</v>
      </c>
    </row>
    <row r="6" spans="1:6" ht="15" customHeight="1">
      <c r="A6" s="180" t="s">
        <v>7</v>
      </c>
      <c r="B6" s="181" t="s">
        <v>8</v>
      </c>
      <c r="C6" s="182" t="s">
        <v>9</v>
      </c>
      <c r="D6" s="183" t="s">
        <v>8</v>
      </c>
      <c r="E6" s="184"/>
      <c r="F6" s="185"/>
    </row>
    <row r="7" spans="1:6" ht="27.75" customHeight="1">
      <c r="A7" s="186"/>
      <c r="B7" s="187"/>
      <c r="C7" s="188"/>
      <c r="D7" s="128" t="s">
        <v>10</v>
      </c>
      <c r="E7" s="189" t="s">
        <v>11</v>
      </c>
      <c r="F7" s="189" t="s">
        <v>12</v>
      </c>
    </row>
    <row r="8" spans="1:6" ht="13.5" customHeight="1">
      <c r="A8" s="190" t="s">
        <v>13</v>
      </c>
      <c r="B8" s="13">
        <f>B9</f>
        <v>9917347</v>
      </c>
      <c r="C8" s="191" t="s">
        <v>14</v>
      </c>
      <c r="D8" s="192">
        <v>9917347</v>
      </c>
      <c r="E8" s="13">
        <v>9917347</v>
      </c>
      <c r="F8" s="13"/>
    </row>
    <row r="9" spans="1:6" ht="13.5" customHeight="1">
      <c r="A9" s="193" t="s">
        <v>15</v>
      </c>
      <c r="B9" s="13">
        <v>9917347</v>
      </c>
      <c r="C9" s="190" t="s">
        <v>16</v>
      </c>
      <c r="D9" s="192"/>
      <c r="E9" s="192"/>
      <c r="F9" s="13"/>
    </row>
    <row r="10" spans="1:6" ht="13.5" customHeight="1">
      <c r="A10" s="193" t="s">
        <v>17</v>
      </c>
      <c r="B10" s="13"/>
      <c r="C10" s="190" t="s">
        <v>18</v>
      </c>
      <c r="D10" s="192"/>
      <c r="E10" s="192"/>
      <c r="F10" s="13"/>
    </row>
    <row r="11" spans="1:6" ht="13.5" customHeight="1">
      <c r="A11" s="190" t="s">
        <v>19</v>
      </c>
      <c r="B11" s="194"/>
      <c r="C11" s="190" t="s">
        <v>20</v>
      </c>
      <c r="D11" s="192"/>
      <c r="E11" s="192"/>
      <c r="F11" s="13"/>
    </row>
    <row r="12" spans="1:6" ht="13.5" customHeight="1">
      <c r="A12" s="190" t="s">
        <v>21</v>
      </c>
      <c r="B12" s="194"/>
      <c r="C12" s="190" t="s">
        <v>22</v>
      </c>
      <c r="D12" s="192"/>
      <c r="E12" s="192"/>
      <c r="F12" s="13"/>
    </row>
    <row r="13" spans="1:6" ht="13.5" customHeight="1">
      <c r="A13" s="190" t="s">
        <v>23</v>
      </c>
      <c r="B13" s="194"/>
      <c r="C13" s="190" t="s">
        <v>24</v>
      </c>
      <c r="D13" s="190">
        <v>7238489</v>
      </c>
      <c r="E13" s="190">
        <v>7238489</v>
      </c>
      <c r="F13" s="13"/>
    </row>
    <row r="14" spans="1:6" ht="13.5" customHeight="1">
      <c r="A14" s="190"/>
      <c r="B14" s="194"/>
      <c r="C14" s="190" t="s">
        <v>25</v>
      </c>
      <c r="D14" s="190"/>
      <c r="E14" s="190"/>
      <c r="F14" s="13"/>
    </row>
    <row r="15" spans="1:6" ht="13.5" customHeight="1">
      <c r="A15" s="193" t="s">
        <v>5</v>
      </c>
      <c r="B15" s="195"/>
      <c r="C15" s="190" t="s">
        <v>26</v>
      </c>
      <c r="D15" s="190"/>
      <c r="E15" s="190"/>
      <c r="F15" s="13"/>
    </row>
    <row r="16" spans="1:6" ht="13.5" customHeight="1">
      <c r="A16" s="190" t="s">
        <v>5</v>
      </c>
      <c r="B16" s="195"/>
      <c r="C16" s="190" t="s">
        <v>27</v>
      </c>
      <c r="D16" s="190">
        <v>1149809</v>
      </c>
      <c r="E16" s="190">
        <v>1149809</v>
      </c>
      <c r="F16" s="13"/>
    </row>
    <row r="17" spans="1:6" ht="13.5" customHeight="1">
      <c r="A17" s="190" t="s">
        <v>5</v>
      </c>
      <c r="B17" s="195"/>
      <c r="C17" s="190" t="s">
        <v>28</v>
      </c>
      <c r="D17" s="190">
        <v>499835</v>
      </c>
      <c r="E17" s="190">
        <v>499835</v>
      </c>
      <c r="F17" s="13"/>
    </row>
    <row r="18" spans="1:6" ht="13.5" customHeight="1">
      <c r="A18" s="190" t="s">
        <v>5</v>
      </c>
      <c r="B18" s="195"/>
      <c r="C18" s="190" t="s">
        <v>29</v>
      </c>
      <c r="D18" s="190"/>
      <c r="E18" s="190"/>
      <c r="F18" s="13"/>
    </row>
    <row r="19" spans="1:6" ht="13.5" customHeight="1">
      <c r="A19" s="190" t="s">
        <v>5</v>
      </c>
      <c r="B19" s="195"/>
      <c r="C19" s="190" t="s">
        <v>30</v>
      </c>
      <c r="D19" s="190"/>
      <c r="E19" s="190"/>
      <c r="F19" s="13"/>
    </row>
    <row r="20" spans="1:6" ht="13.5" customHeight="1">
      <c r="A20" s="190" t="s">
        <v>5</v>
      </c>
      <c r="B20" s="195"/>
      <c r="C20" s="190" t="s">
        <v>31</v>
      </c>
      <c r="D20" s="190"/>
      <c r="E20" s="190"/>
      <c r="F20" s="13"/>
    </row>
    <row r="21" spans="1:6" ht="13.5" customHeight="1">
      <c r="A21" s="190" t="s">
        <v>5</v>
      </c>
      <c r="B21" s="195"/>
      <c r="C21" s="190" t="s">
        <v>32</v>
      </c>
      <c r="D21" s="190"/>
      <c r="E21" s="190"/>
      <c r="F21" s="13"/>
    </row>
    <row r="22" spans="1:6" ht="13.5" customHeight="1">
      <c r="A22" s="190" t="s">
        <v>5</v>
      </c>
      <c r="B22" s="195"/>
      <c r="C22" s="190" t="s">
        <v>33</v>
      </c>
      <c r="D22" s="190"/>
      <c r="E22" s="190"/>
      <c r="F22" s="13"/>
    </row>
    <row r="23" spans="1:6" ht="13.5" customHeight="1">
      <c r="A23" s="190" t="s">
        <v>5</v>
      </c>
      <c r="B23" s="195"/>
      <c r="C23" s="190" t="s">
        <v>34</v>
      </c>
      <c r="D23" s="190"/>
      <c r="E23" s="190"/>
      <c r="F23" s="13"/>
    </row>
    <row r="24" spans="1:6" ht="13.5" customHeight="1">
      <c r="A24" s="190" t="s">
        <v>5</v>
      </c>
      <c r="B24" s="195"/>
      <c r="C24" s="190" t="s">
        <v>35</v>
      </c>
      <c r="D24" s="190"/>
      <c r="E24" s="190"/>
      <c r="F24" s="13"/>
    </row>
    <row r="25" spans="1:6" ht="13.5" customHeight="1">
      <c r="A25" s="190" t="s">
        <v>5</v>
      </c>
      <c r="B25" s="195"/>
      <c r="C25" s="190" t="s">
        <v>36</v>
      </c>
      <c r="D25" s="190"/>
      <c r="E25" s="190"/>
      <c r="F25" s="13"/>
    </row>
    <row r="26" spans="1:6" ht="13.5" customHeight="1">
      <c r="A26" s="190" t="s">
        <v>5</v>
      </c>
      <c r="B26" s="195"/>
      <c r="C26" s="190" t="s">
        <v>37</v>
      </c>
      <c r="D26" s="190">
        <v>1029214</v>
      </c>
      <c r="E26" s="190">
        <v>1029214</v>
      </c>
      <c r="F26" s="13"/>
    </row>
    <row r="27" spans="1:6" ht="13.5" customHeight="1">
      <c r="A27" s="190" t="s">
        <v>5</v>
      </c>
      <c r="B27" s="195"/>
      <c r="C27" s="190" t="s">
        <v>38</v>
      </c>
      <c r="D27" s="192"/>
      <c r="E27" s="192"/>
      <c r="F27" s="13"/>
    </row>
    <row r="28" spans="1:6" ht="13.5" customHeight="1">
      <c r="A28" s="190" t="s">
        <v>5</v>
      </c>
      <c r="B28" s="195"/>
      <c r="C28" s="190" t="s">
        <v>39</v>
      </c>
      <c r="D28" s="192"/>
      <c r="E28" s="192"/>
      <c r="F28" s="13"/>
    </row>
    <row r="29" spans="1:6" ht="13.5" customHeight="1">
      <c r="A29" s="196" t="s">
        <v>40</v>
      </c>
      <c r="B29" s="195"/>
      <c r="C29" s="190"/>
      <c r="D29" s="190"/>
      <c r="E29" s="190"/>
      <c r="F29" s="13"/>
    </row>
    <row r="30" spans="1:6" ht="13.5" customHeight="1">
      <c r="A30" s="193" t="s">
        <v>41</v>
      </c>
      <c r="B30" s="195"/>
      <c r="C30" s="196" t="s">
        <v>42</v>
      </c>
      <c r="D30" s="190"/>
      <c r="E30" s="190"/>
      <c r="F30" s="13"/>
    </row>
    <row r="31" spans="1:6" ht="13.5" customHeight="1">
      <c r="A31" s="193" t="s">
        <v>43</v>
      </c>
      <c r="B31" s="194"/>
      <c r="C31" s="193" t="s">
        <v>41</v>
      </c>
      <c r="D31" s="197"/>
      <c r="E31" s="197"/>
      <c r="F31" s="13"/>
    </row>
    <row r="32" spans="1:6" ht="13.5" customHeight="1">
      <c r="A32" s="193"/>
      <c r="B32" s="194"/>
      <c r="C32" s="193" t="s">
        <v>44</v>
      </c>
      <c r="D32" s="198"/>
      <c r="E32" s="198"/>
      <c r="F32" s="13"/>
    </row>
    <row r="33" spans="1:6" ht="13.5" customHeight="1">
      <c r="A33" s="199" t="s">
        <v>45</v>
      </c>
      <c r="B33" s="194">
        <v>9917347</v>
      </c>
      <c r="C33" s="199" t="s">
        <v>46</v>
      </c>
      <c r="D33" s="197">
        <v>9917347</v>
      </c>
      <c r="E33" s="200">
        <v>9917347</v>
      </c>
      <c r="F33" s="13"/>
    </row>
    <row r="34" spans="1:6" ht="12.75">
      <c r="A34" s="177"/>
      <c r="B34" s="177"/>
      <c r="C34" s="177"/>
      <c r="D34" s="177"/>
      <c r="E34" s="177"/>
      <c r="F34" s="177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3" sqref="A3:C3"/>
    </sheetView>
  </sheetViews>
  <sheetFormatPr defaultColWidth="9.140625" defaultRowHeight="12.75"/>
  <cols>
    <col min="1" max="1" width="14.140625" style="1" customWidth="1"/>
    <col min="2" max="2" width="24.28125" style="1" customWidth="1"/>
    <col min="3" max="3" width="17.28125" style="1" customWidth="1"/>
    <col min="4" max="5" width="21.5742187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90</v>
      </c>
      <c r="B1" s="3"/>
      <c r="C1" s="3"/>
    </row>
    <row r="2" spans="1:8" ht="39.75" customHeight="1">
      <c r="A2" s="4" t="s">
        <v>91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H3" s="16" t="s">
        <v>3</v>
      </c>
    </row>
    <row r="4" spans="1:8" s="24" customFormat="1" ht="30.75" customHeight="1">
      <c r="A4" s="90" t="s">
        <v>68</v>
      </c>
      <c r="B4" s="90"/>
      <c r="C4" s="153" t="s">
        <v>69</v>
      </c>
      <c r="D4" s="154" t="s">
        <v>70</v>
      </c>
      <c r="E4" s="154"/>
      <c r="F4" s="154"/>
      <c r="G4" s="155" t="s">
        <v>71</v>
      </c>
      <c r="H4" s="154" t="s">
        <v>72</v>
      </c>
    </row>
    <row r="5" spans="1:8" s="24" customFormat="1" ht="27.75" customHeight="1">
      <c r="A5" s="156" t="s">
        <v>73</v>
      </c>
      <c r="B5" s="96" t="s">
        <v>74</v>
      </c>
      <c r="C5" s="157"/>
      <c r="D5" s="158" t="s">
        <v>10</v>
      </c>
      <c r="E5" s="158" t="s">
        <v>75</v>
      </c>
      <c r="F5" s="159" t="s">
        <v>76</v>
      </c>
      <c r="G5" s="160"/>
      <c r="H5" s="154"/>
    </row>
    <row r="6" spans="1:10" s="152" customFormat="1" ht="30.75" customHeight="1">
      <c r="A6" s="161"/>
      <c r="B6" s="134"/>
      <c r="C6" s="162">
        <v>9917347</v>
      </c>
      <c r="D6" s="162">
        <v>9917347</v>
      </c>
      <c r="E6" s="162">
        <f>E7+E8+E9+E10+E11+E12+E13+E14+E15+E16</f>
        <v>9917347</v>
      </c>
      <c r="F6" s="163"/>
      <c r="G6" s="164"/>
      <c r="H6" s="165"/>
      <c r="I6" s="176"/>
      <c r="J6" s="176"/>
    </row>
    <row r="7" spans="1:10" ht="19.5" customHeight="1">
      <c r="A7" s="161">
        <v>2050202</v>
      </c>
      <c r="B7" s="134" t="s">
        <v>77</v>
      </c>
      <c r="C7" s="162">
        <v>7238488</v>
      </c>
      <c r="D7" s="162">
        <v>7238488</v>
      </c>
      <c r="E7" s="162">
        <v>7238488</v>
      </c>
      <c r="F7" s="75"/>
      <c r="G7" s="166"/>
      <c r="H7" s="167"/>
      <c r="I7" s="177"/>
      <c r="J7" s="177"/>
    </row>
    <row r="8" spans="1:10" ht="19.5" customHeight="1">
      <c r="A8" s="168">
        <v>2080505</v>
      </c>
      <c r="B8" s="135" t="s">
        <v>78</v>
      </c>
      <c r="C8" s="169">
        <v>1087057</v>
      </c>
      <c r="D8" s="169">
        <v>1087057</v>
      </c>
      <c r="E8" s="169">
        <v>1087057</v>
      </c>
      <c r="F8" s="75"/>
      <c r="G8" s="166"/>
      <c r="H8" s="167"/>
      <c r="I8" s="177"/>
      <c r="J8" s="177"/>
    </row>
    <row r="9" spans="1:10" ht="19.5" customHeight="1">
      <c r="A9" s="168">
        <v>2080599</v>
      </c>
      <c r="B9" s="135" t="s">
        <v>79</v>
      </c>
      <c r="C9" s="169">
        <v>8400</v>
      </c>
      <c r="D9" s="169">
        <v>8400</v>
      </c>
      <c r="E9" s="169">
        <v>8400</v>
      </c>
      <c r="F9" s="75"/>
      <c r="G9" s="166"/>
      <c r="H9" s="167"/>
      <c r="I9" s="177"/>
      <c r="J9" s="177"/>
    </row>
    <row r="10" spans="1:8" ht="19.5" customHeight="1">
      <c r="A10" s="168">
        <v>2082701</v>
      </c>
      <c r="B10" s="135" t="s">
        <v>80</v>
      </c>
      <c r="C10" s="169">
        <v>27176</v>
      </c>
      <c r="D10" s="169">
        <v>27176</v>
      </c>
      <c r="E10" s="169">
        <v>27176</v>
      </c>
      <c r="F10" s="75"/>
      <c r="G10" s="166"/>
      <c r="H10" s="167"/>
    </row>
    <row r="11" spans="1:8" ht="19.5" customHeight="1">
      <c r="A11" s="168">
        <v>2082702</v>
      </c>
      <c r="B11" s="135" t="s">
        <v>81</v>
      </c>
      <c r="C11" s="169">
        <v>10871</v>
      </c>
      <c r="D11" s="169">
        <v>10871</v>
      </c>
      <c r="E11" s="169">
        <v>10871</v>
      </c>
      <c r="F11" s="75"/>
      <c r="G11" s="166"/>
      <c r="H11" s="167"/>
    </row>
    <row r="12" spans="1:8" ht="19.5" customHeight="1">
      <c r="A12" s="168">
        <v>2082703</v>
      </c>
      <c r="B12" s="135" t="s">
        <v>82</v>
      </c>
      <c r="C12" s="169">
        <v>16306</v>
      </c>
      <c r="D12" s="169">
        <v>16306</v>
      </c>
      <c r="E12" s="169">
        <v>16306</v>
      </c>
      <c r="F12" s="75"/>
      <c r="G12" s="166"/>
      <c r="H12" s="167"/>
    </row>
    <row r="13" spans="1:8" ht="19.5" customHeight="1">
      <c r="A13" s="168">
        <v>2101102</v>
      </c>
      <c r="B13" s="135" t="s">
        <v>83</v>
      </c>
      <c r="C13" s="169">
        <v>441735</v>
      </c>
      <c r="D13" s="169">
        <v>441735</v>
      </c>
      <c r="E13" s="169">
        <v>441735</v>
      </c>
      <c r="F13" s="75"/>
      <c r="G13" s="167"/>
      <c r="H13" s="167"/>
    </row>
    <row r="14" spans="1:8" ht="19.5" customHeight="1">
      <c r="A14" s="168">
        <v>2101199</v>
      </c>
      <c r="B14" s="135" t="s">
        <v>84</v>
      </c>
      <c r="C14" s="169">
        <v>58100</v>
      </c>
      <c r="D14" s="169">
        <v>58100</v>
      </c>
      <c r="E14" s="169">
        <v>58100</v>
      </c>
      <c r="F14" s="75"/>
      <c r="G14" s="167"/>
      <c r="H14" s="167"/>
    </row>
    <row r="15" spans="1:8" ht="19.5" customHeight="1">
      <c r="A15" s="168">
        <v>2210201</v>
      </c>
      <c r="B15" s="135" t="s">
        <v>85</v>
      </c>
      <c r="C15" s="169">
        <v>666622</v>
      </c>
      <c r="D15" s="169">
        <v>666622</v>
      </c>
      <c r="E15" s="169">
        <v>666622</v>
      </c>
      <c r="F15" s="170"/>
      <c r="G15" s="167"/>
      <c r="H15" s="167"/>
    </row>
    <row r="16" spans="1:8" ht="19.5" customHeight="1">
      <c r="A16" s="168">
        <v>2210203</v>
      </c>
      <c r="B16" s="135" t="s">
        <v>86</v>
      </c>
      <c r="C16" s="171">
        <v>362592</v>
      </c>
      <c r="D16" s="171">
        <v>362592</v>
      </c>
      <c r="E16" s="171">
        <v>362592</v>
      </c>
      <c r="F16" s="172"/>
      <c r="G16" s="167"/>
      <c r="H16" s="167"/>
    </row>
    <row r="17" spans="1:8" ht="19.5" customHeight="1">
      <c r="A17" s="80"/>
      <c r="B17" s="42"/>
      <c r="C17" s="75"/>
      <c r="D17" s="173"/>
      <c r="E17" s="172"/>
      <c r="F17" s="172"/>
      <c r="G17" s="167"/>
      <c r="H17" s="167"/>
    </row>
    <row r="18" spans="1:8" ht="19.5" customHeight="1">
      <c r="A18" s="80"/>
      <c r="B18" s="42"/>
      <c r="C18" s="75"/>
      <c r="D18" s="173"/>
      <c r="E18" s="172"/>
      <c r="F18" s="172"/>
      <c r="G18" s="167"/>
      <c r="H18" s="167"/>
    </row>
    <row r="19" spans="1:8" ht="19.5" customHeight="1">
      <c r="A19" s="80"/>
      <c r="B19" s="42"/>
      <c r="C19" s="75"/>
      <c r="D19" s="173"/>
      <c r="E19" s="172"/>
      <c r="F19" s="172"/>
      <c r="G19" s="167"/>
      <c r="H19" s="167"/>
    </row>
    <row r="20" spans="1:8" ht="19.5" customHeight="1">
      <c r="A20" s="80"/>
      <c r="B20" s="42"/>
      <c r="C20" s="75"/>
      <c r="D20" s="173"/>
      <c r="E20" s="172"/>
      <c r="F20" s="172"/>
      <c r="G20" s="167"/>
      <c r="H20" s="167"/>
    </row>
    <row r="21" spans="1:8" ht="19.5" customHeight="1">
      <c r="A21" s="80"/>
      <c r="B21" s="42"/>
      <c r="C21" s="75"/>
      <c r="D21" s="173"/>
      <c r="E21" s="172"/>
      <c r="F21" s="172"/>
      <c r="G21" s="167"/>
      <c r="H21" s="167"/>
    </row>
    <row r="22" spans="1:8" ht="19.5" customHeight="1">
      <c r="A22" s="174"/>
      <c r="B22" s="174"/>
      <c r="C22" s="174"/>
      <c r="D22" s="174"/>
      <c r="E22" s="174"/>
      <c r="F22" s="174"/>
      <c r="G22" s="174"/>
      <c r="H22" s="174"/>
    </row>
    <row r="23" spans="1:8" ht="19.5" customHeight="1">
      <c r="A23" s="174"/>
      <c r="B23" s="174"/>
      <c r="C23" s="174"/>
      <c r="D23" s="174"/>
      <c r="E23" s="174"/>
      <c r="F23" s="174"/>
      <c r="G23" s="174"/>
      <c r="H23" s="174"/>
    </row>
    <row r="24" ht="12.75">
      <c r="A24" s="175" t="s">
        <v>87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I16" sqref="I16"/>
    </sheetView>
  </sheetViews>
  <sheetFormatPr defaultColWidth="9.140625" defaultRowHeight="12.75"/>
  <cols>
    <col min="1" max="3" width="4.57421875" style="0" customWidth="1"/>
    <col min="4" max="4" width="46.00390625" style="0" customWidth="1"/>
    <col min="5" max="5" width="14.28125" style="0" customWidth="1"/>
    <col min="6" max="6" width="16.421875" style="0" customWidth="1"/>
    <col min="7" max="7" width="11.421875" style="0" customWidth="1"/>
    <col min="8" max="10" width="9.28125" style="0" customWidth="1"/>
    <col min="11" max="11" width="15.7109375" style="0" customWidth="1"/>
  </cols>
  <sheetData>
    <row r="1" spans="1:3" ht="15.75" customHeight="1">
      <c r="A1" s="2" t="s">
        <v>92</v>
      </c>
      <c r="B1" s="2"/>
      <c r="C1" s="2"/>
    </row>
    <row r="2" spans="1:11" ht="25.5">
      <c r="A2" s="110" t="s">
        <v>93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5">
      <c r="A4" s="111" t="s">
        <v>94</v>
      </c>
      <c r="B4" s="1"/>
      <c r="C4" s="1"/>
      <c r="D4" s="112" t="s">
        <v>64</v>
      </c>
      <c r="E4" s="1"/>
      <c r="F4" s="1"/>
      <c r="G4" s="1"/>
      <c r="H4" s="1"/>
      <c r="I4" s="1"/>
      <c r="J4" s="1"/>
      <c r="K4" s="16" t="s">
        <v>3</v>
      </c>
      <c r="L4" s="16"/>
      <c r="M4" s="16"/>
      <c r="N4" s="16"/>
      <c r="O4" s="16"/>
    </row>
    <row r="5" spans="1:15" ht="27" customHeight="1">
      <c r="A5" s="113" t="s">
        <v>68</v>
      </c>
      <c r="B5" s="114"/>
      <c r="C5" s="114" t="s">
        <v>5</v>
      </c>
      <c r="D5" s="114" t="s">
        <v>5</v>
      </c>
      <c r="E5" s="115" t="s">
        <v>95</v>
      </c>
      <c r="F5" s="116" t="s">
        <v>96</v>
      </c>
      <c r="G5" s="117"/>
      <c r="H5" s="118"/>
      <c r="I5" s="118"/>
      <c r="J5" s="118"/>
      <c r="K5" s="6" t="s">
        <v>97</v>
      </c>
      <c r="L5" s="6"/>
      <c r="M5" s="6"/>
      <c r="N5" s="6"/>
      <c r="O5" s="6"/>
    </row>
    <row r="6" spans="1:15" ht="13.5">
      <c r="A6" s="119" t="s">
        <v>98</v>
      </c>
      <c r="B6" s="120"/>
      <c r="C6" s="120"/>
      <c r="D6" s="121" t="s">
        <v>99</v>
      </c>
      <c r="E6" s="122"/>
      <c r="F6" s="123"/>
      <c r="G6" s="124"/>
      <c r="H6" s="125"/>
      <c r="I6" s="125"/>
      <c r="J6" s="125"/>
      <c r="K6" s="6"/>
      <c r="L6" s="6"/>
      <c r="M6" s="6"/>
      <c r="N6" s="6"/>
      <c r="O6" s="6"/>
    </row>
    <row r="7" spans="1:15" ht="12.75">
      <c r="A7" s="119"/>
      <c r="B7" s="120" t="s">
        <v>5</v>
      </c>
      <c r="C7" s="120" t="s">
        <v>5</v>
      </c>
      <c r="D7" s="121" t="s">
        <v>5</v>
      </c>
      <c r="E7" s="126"/>
      <c r="F7" s="126" t="s">
        <v>10</v>
      </c>
      <c r="G7" s="126" t="s">
        <v>100</v>
      </c>
      <c r="H7" s="126" t="s">
        <v>101</v>
      </c>
      <c r="I7" s="126" t="s">
        <v>102</v>
      </c>
      <c r="J7" s="126" t="s">
        <v>103</v>
      </c>
      <c r="K7" s="126" t="s">
        <v>10</v>
      </c>
      <c r="L7" s="126" t="s">
        <v>104</v>
      </c>
      <c r="M7" s="126" t="s">
        <v>105</v>
      </c>
      <c r="N7" s="126" t="s">
        <v>106</v>
      </c>
      <c r="O7" s="126" t="s">
        <v>107</v>
      </c>
    </row>
    <row r="8" spans="1:15" ht="28.5" customHeight="1">
      <c r="A8" s="119"/>
      <c r="B8" s="120" t="s">
        <v>5</v>
      </c>
      <c r="C8" s="120" t="s">
        <v>5</v>
      </c>
      <c r="D8" s="121" t="s">
        <v>5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5" ht="21" customHeight="1">
      <c r="A9" s="128" t="s">
        <v>108</v>
      </c>
      <c r="B9" s="128" t="s">
        <v>109</v>
      </c>
      <c r="C9" s="128" t="s">
        <v>110</v>
      </c>
      <c r="D9" s="128"/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21" customHeight="1">
      <c r="A10" s="130"/>
      <c r="B10" s="130"/>
      <c r="C10" s="130"/>
      <c r="D10" s="130" t="s">
        <v>50</v>
      </c>
      <c r="E10" s="130">
        <f>SUM(F10+K10)</f>
        <v>9917346</v>
      </c>
      <c r="F10" s="131">
        <f>F11+F12+F13+F14+F15+F16+F17+F18+F19+F20</f>
        <v>9917346</v>
      </c>
      <c r="G10" s="131">
        <f>G11+G12+G13+G14+G15+G16+G17+G18+G19+G20</f>
        <v>9065469</v>
      </c>
      <c r="H10" s="131">
        <f>H11</f>
        <v>29760</v>
      </c>
      <c r="I10" s="131">
        <f>I11+I13</f>
        <v>822117</v>
      </c>
      <c r="J10" s="146"/>
      <c r="K10" s="146">
        <f>SUM(K19:K28)</f>
        <v>0</v>
      </c>
      <c r="L10" s="146"/>
      <c r="M10" s="129"/>
      <c r="N10" s="129"/>
      <c r="O10" s="129"/>
    </row>
    <row r="11" spans="1:15" ht="25.5" customHeight="1">
      <c r="A11" s="132">
        <v>205</v>
      </c>
      <c r="B11" s="133" t="s">
        <v>111</v>
      </c>
      <c r="C11" s="133" t="s">
        <v>111</v>
      </c>
      <c r="D11" s="134" t="s">
        <v>77</v>
      </c>
      <c r="E11" s="80">
        <f>F11</f>
        <v>7238487</v>
      </c>
      <c r="F11" s="80">
        <f>G11+H11+I11</f>
        <v>7238487</v>
      </c>
      <c r="G11" s="80">
        <v>6395010</v>
      </c>
      <c r="H11" s="80">
        <v>29760</v>
      </c>
      <c r="I11" s="80">
        <v>813717</v>
      </c>
      <c r="J11" s="147"/>
      <c r="K11" s="147"/>
      <c r="L11" s="147"/>
      <c r="M11" s="148"/>
      <c r="N11" s="148"/>
      <c r="O11" s="148"/>
    </row>
    <row r="12" spans="1:15" ht="25.5" customHeight="1">
      <c r="A12" s="132">
        <v>208</v>
      </c>
      <c r="B12" s="133" t="s">
        <v>112</v>
      </c>
      <c r="C12" s="133" t="s">
        <v>112</v>
      </c>
      <c r="D12" s="135" t="s">
        <v>78</v>
      </c>
      <c r="E12" s="80">
        <f aca="true" t="shared" si="0" ref="E12:E20">F12</f>
        <v>1087057</v>
      </c>
      <c r="F12" s="80">
        <f aca="true" t="shared" si="1" ref="F12:F20">G12+H12+I12</f>
        <v>1087057</v>
      </c>
      <c r="G12" s="80">
        <v>1087057</v>
      </c>
      <c r="H12" s="80"/>
      <c r="I12" s="80"/>
      <c r="J12" s="147"/>
      <c r="K12" s="147"/>
      <c r="L12" s="147"/>
      <c r="M12" s="148"/>
      <c r="N12" s="148"/>
      <c r="O12" s="148"/>
    </row>
    <row r="13" spans="1:15" ht="25.5" customHeight="1">
      <c r="A13" s="132">
        <v>208</v>
      </c>
      <c r="B13" s="133" t="s">
        <v>112</v>
      </c>
      <c r="C13" s="133" t="s">
        <v>113</v>
      </c>
      <c r="D13" s="135" t="s">
        <v>79</v>
      </c>
      <c r="E13" s="80">
        <f t="shared" si="0"/>
        <v>8400</v>
      </c>
      <c r="F13" s="80">
        <f t="shared" si="1"/>
        <v>8400</v>
      </c>
      <c r="G13" s="80"/>
      <c r="H13" s="80"/>
      <c r="I13" s="80">
        <v>8400</v>
      </c>
      <c r="J13" s="147"/>
      <c r="K13" s="147"/>
      <c r="L13" s="147"/>
      <c r="M13" s="148"/>
      <c r="N13" s="148"/>
      <c r="O13" s="148"/>
    </row>
    <row r="14" spans="1:15" ht="25.5" customHeight="1">
      <c r="A14" s="136">
        <v>208</v>
      </c>
      <c r="B14" s="137" t="s">
        <v>114</v>
      </c>
      <c r="C14" s="137" t="s">
        <v>115</v>
      </c>
      <c r="D14" s="135" t="s">
        <v>80</v>
      </c>
      <c r="E14" s="80">
        <f t="shared" si="0"/>
        <v>27176</v>
      </c>
      <c r="F14" s="80">
        <f t="shared" si="1"/>
        <v>27176</v>
      </c>
      <c r="G14" s="80">
        <v>27176</v>
      </c>
      <c r="H14" s="80"/>
      <c r="I14" s="80"/>
      <c r="J14" s="147"/>
      <c r="K14" s="147"/>
      <c r="L14" s="147"/>
      <c r="M14" s="148"/>
      <c r="N14" s="148"/>
      <c r="O14" s="148"/>
    </row>
    <row r="15" spans="1:15" ht="25.5" customHeight="1">
      <c r="A15" s="136">
        <v>208</v>
      </c>
      <c r="B15" s="137" t="s">
        <v>114</v>
      </c>
      <c r="C15" s="137" t="s">
        <v>111</v>
      </c>
      <c r="D15" s="135" t="s">
        <v>81</v>
      </c>
      <c r="E15" s="80">
        <f t="shared" si="0"/>
        <v>10871</v>
      </c>
      <c r="F15" s="80">
        <f t="shared" si="1"/>
        <v>10871</v>
      </c>
      <c r="G15" s="80">
        <v>10871</v>
      </c>
      <c r="H15" s="80"/>
      <c r="I15" s="80"/>
      <c r="J15" s="147"/>
      <c r="K15" s="147"/>
      <c r="L15" s="147"/>
      <c r="M15" s="148"/>
      <c r="N15" s="148"/>
      <c r="O15" s="148"/>
    </row>
    <row r="16" spans="1:15" ht="25.5" customHeight="1">
      <c r="A16" s="136">
        <v>208</v>
      </c>
      <c r="B16" s="137" t="s">
        <v>114</v>
      </c>
      <c r="C16" s="137" t="s">
        <v>116</v>
      </c>
      <c r="D16" s="135" t="s">
        <v>82</v>
      </c>
      <c r="E16" s="80">
        <f t="shared" si="0"/>
        <v>16306</v>
      </c>
      <c r="F16" s="80">
        <f t="shared" si="1"/>
        <v>16306</v>
      </c>
      <c r="G16" s="80">
        <v>16306</v>
      </c>
      <c r="H16" s="80"/>
      <c r="I16" s="80"/>
      <c r="J16" s="147"/>
      <c r="K16" s="147"/>
      <c r="L16" s="147"/>
      <c r="M16" s="148"/>
      <c r="N16" s="148"/>
      <c r="O16" s="148"/>
    </row>
    <row r="17" spans="1:15" ht="25.5" customHeight="1">
      <c r="A17" s="138" t="s">
        <v>117</v>
      </c>
      <c r="B17" s="138" t="s">
        <v>118</v>
      </c>
      <c r="C17" s="138" t="s">
        <v>111</v>
      </c>
      <c r="D17" s="135" t="s">
        <v>83</v>
      </c>
      <c r="E17" s="80">
        <f t="shared" si="0"/>
        <v>441735</v>
      </c>
      <c r="F17" s="80">
        <f t="shared" si="1"/>
        <v>441735</v>
      </c>
      <c r="G17" s="80">
        <v>441735</v>
      </c>
      <c r="H17" s="80"/>
      <c r="I17" s="80"/>
      <c r="J17" s="143"/>
      <c r="K17" s="143"/>
      <c r="L17" s="143"/>
      <c r="M17" s="149"/>
      <c r="N17" s="149"/>
      <c r="O17" s="149"/>
    </row>
    <row r="18" spans="1:15" ht="25.5" customHeight="1">
      <c r="A18" s="138" t="s">
        <v>117</v>
      </c>
      <c r="B18" s="138" t="s">
        <v>118</v>
      </c>
      <c r="C18" s="138" t="s">
        <v>113</v>
      </c>
      <c r="D18" s="135" t="s">
        <v>84</v>
      </c>
      <c r="E18" s="80">
        <f t="shared" si="0"/>
        <v>58100</v>
      </c>
      <c r="F18" s="80">
        <f t="shared" si="1"/>
        <v>58100</v>
      </c>
      <c r="G18" s="80">
        <v>58100</v>
      </c>
      <c r="H18" s="80"/>
      <c r="I18" s="80"/>
      <c r="J18" s="143"/>
      <c r="K18" s="143"/>
      <c r="L18" s="143"/>
      <c r="M18" s="149"/>
      <c r="N18" s="149"/>
      <c r="O18" s="149"/>
    </row>
    <row r="19" spans="1:15" ht="25.5" customHeight="1">
      <c r="A19" s="139" t="s">
        <v>119</v>
      </c>
      <c r="B19" s="139" t="s">
        <v>111</v>
      </c>
      <c r="C19" s="139" t="s">
        <v>115</v>
      </c>
      <c r="D19" s="135" t="s">
        <v>85</v>
      </c>
      <c r="E19" s="80">
        <f t="shared" si="0"/>
        <v>666622</v>
      </c>
      <c r="F19" s="80">
        <f t="shared" si="1"/>
        <v>666622</v>
      </c>
      <c r="G19" s="140">
        <v>666622</v>
      </c>
      <c r="H19" s="141"/>
      <c r="I19" s="141"/>
      <c r="J19" s="141"/>
      <c r="K19" s="150"/>
      <c r="L19" s="141"/>
      <c r="M19" s="151"/>
      <c r="N19" s="151"/>
      <c r="O19" s="151"/>
    </row>
    <row r="20" spans="1:15" ht="25.5" customHeight="1">
      <c r="A20" s="138" t="s">
        <v>119</v>
      </c>
      <c r="B20" s="138" t="s">
        <v>111</v>
      </c>
      <c r="C20" s="138" t="s">
        <v>116</v>
      </c>
      <c r="D20" s="135" t="s">
        <v>86</v>
      </c>
      <c r="E20" s="80">
        <f t="shared" si="0"/>
        <v>362592</v>
      </c>
      <c r="F20" s="80">
        <f t="shared" si="1"/>
        <v>362592</v>
      </c>
      <c r="G20" s="142">
        <v>362592</v>
      </c>
      <c r="H20" s="143"/>
      <c r="I20" s="143"/>
      <c r="J20" s="143"/>
      <c r="K20" s="145"/>
      <c r="L20" s="143"/>
      <c r="M20" s="149"/>
      <c r="N20" s="149"/>
      <c r="O20" s="149"/>
    </row>
    <row r="21" spans="1:15" ht="25.5" customHeight="1">
      <c r="A21" s="138"/>
      <c r="B21" s="138"/>
      <c r="C21" s="138"/>
      <c r="D21" s="144"/>
      <c r="E21" s="145"/>
      <c r="F21" s="143"/>
      <c r="G21" s="143"/>
      <c r="H21" s="143"/>
      <c r="I21" s="143"/>
      <c r="J21" s="143"/>
      <c r="K21" s="145"/>
      <c r="L21" s="143"/>
      <c r="M21" s="149"/>
      <c r="N21" s="149"/>
      <c r="O21" s="149"/>
    </row>
    <row r="22" spans="1:15" ht="25.5" customHeight="1">
      <c r="A22" s="138"/>
      <c r="B22" s="138"/>
      <c r="C22" s="138"/>
      <c r="D22" s="144"/>
      <c r="E22" s="145"/>
      <c r="F22" s="143"/>
      <c r="G22" s="143"/>
      <c r="H22" s="143"/>
      <c r="I22" s="143"/>
      <c r="J22" s="143"/>
      <c r="K22" s="145"/>
      <c r="L22" s="143"/>
      <c r="M22" s="149"/>
      <c r="N22" s="149"/>
      <c r="O22" s="149"/>
    </row>
    <row r="23" spans="1:15" ht="25.5" customHeight="1">
      <c r="A23" s="138"/>
      <c r="B23" s="138"/>
      <c r="C23" s="138"/>
      <c r="D23" s="144"/>
      <c r="E23" s="145"/>
      <c r="F23" s="143"/>
      <c r="G23" s="143"/>
      <c r="H23" s="143"/>
      <c r="I23" s="143"/>
      <c r="J23" s="143"/>
      <c r="K23" s="145"/>
      <c r="L23" s="143"/>
      <c r="M23" s="149"/>
      <c r="N23" s="149"/>
      <c r="O23" s="149"/>
    </row>
    <row r="24" spans="1:15" ht="25.5" customHeight="1">
      <c r="A24" s="138"/>
      <c r="B24" s="138"/>
      <c r="C24" s="138"/>
      <c r="D24" s="144"/>
      <c r="E24" s="145"/>
      <c r="F24" s="143"/>
      <c r="G24" s="143"/>
      <c r="H24" s="143"/>
      <c r="I24" s="143"/>
      <c r="J24" s="143"/>
      <c r="K24" s="145"/>
      <c r="L24" s="143"/>
      <c r="M24" s="149"/>
      <c r="N24" s="149"/>
      <c r="O24" s="149"/>
    </row>
    <row r="25" spans="1:15" ht="25.5" customHeight="1">
      <c r="A25" s="138"/>
      <c r="B25" s="138"/>
      <c r="C25" s="138"/>
      <c r="D25" s="144"/>
      <c r="E25" s="145"/>
      <c r="F25" s="143"/>
      <c r="G25" s="143"/>
      <c r="H25" s="143"/>
      <c r="I25" s="143"/>
      <c r="J25" s="143"/>
      <c r="K25" s="145"/>
      <c r="L25" s="143"/>
      <c r="M25" s="149"/>
      <c r="N25" s="149"/>
      <c r="O25" s="149"/>
    </row>
    <row r="26" spans="1:15" ht="25.5" customHeight="1">
      <c r="A26" s="138"/>
      <c r="B26" s="138"/>
      <c r="C26" s="138"/>
      <c r="D26" s="144"/>
      <c r="E26" s="145"/>
      <c r="F26" s="143"/>
      <c r="G26" s="143"/>
      <c r="H26" s="143"/>
      <c r="I26" s="143"/>
      <c r="J26" s="143"/>
      <c r="K26" s="145"/>
      <c r="L26" s="143"/>
      <c r="M26" s="149"/>
      <c r="N26" s="149"/>
      <c r="O26" s="149"/>
    </row>
    <row r="27" spans="1:15" ht="25.5" customHeight="1">
      <c r="A27" s="138"/>
      <c r="B27" s="138"/>
      <c r="C27" s="138"/>
      <c r="D27" s="144"/>
      <c r="E27" s="145"/>
      <c r="F27" s="143"/>
      <c r="G27" s="143"/>
      <c r="H27" s="143"/>
      <c r="I27" s="143"/>
      <c r="J27" s="143"/>
      <c r="K27" s="145"/>
      <c r="L27" s="143"/>
      <c r="M27" s="149"/>
      <c r="N27" s="149"/>
      <c r="O27" s="149"/>
    </row>
    <row r="28" spans="1:15" ht="25.5" customHeight="1">
      <c r="A28" s="138"/>
      <c r="B28" s="138"/>
      <c r="C28" s="138"/>
      <c r="D28" s="144"/>
      <c r="E28" s="145"/>
      <c r="F28" s="143"/>
      <c r="G28" s="143"/>
      <c r="H28" s="143"/>
      <c r="I28" s="143"/>
      <c r="J28" s="143"/>
      <c r="K28" s="145"/>
      <c r="L28" s="143"/>
      <c r="M28" s="149"/>
      <c r="N28" s="149"/>
      <c r="O28" s="149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="88" zoomScaleNormal="88" workbookViewId="0" topLeftCell="A1">
      <selection activeCell="F18" sqref="F18:F19"/>
    </sheetView>
  </sheetViews>
  <sheetFormatPr defaultColWidth="8.8515625" defaultRowHeight="12.75" customHeight="1"/>
  <cols>
    <col min="1" max="1" width="15.140625" style="24" customWidth="1"/>
    <col min="2" max="2" width="40.28125" style="24" customWidth="1"/>
    <col min="3" max="3" width="15.421875" style="24" customWidth="1"/>
    <col min="4" max="4" width="15.8515625" style="24" customWidth="1"/>
    <col min="5" max="5" width="15.7109375" style="24" customWidth="1"/>
    <col min="6" max="6" width="17.140625" style="24" customWidth="1"/>
    <col min="7" max="7" width="16.28125" style="24" customWidth="1"/>
    <col min="8" max="8" width="20.7109375" style="24" customWidth="1"/>
    <col min="9" max="9" width="9.140625" style="24" customWidth="1"/>
    <col min="10" max="16384" width="8.8515625" style="25" customWidth="1"/>
  </cols>
  <sheetData>
    <row r="1" spans="1:3" s="1" customFormat="1" ht="15.75" customHeight="1">
      <c r="A1" s="2" t="s">
        <v>120</v>
      </c>
      <c r="B1" s="3"/>
      <c r="C1" s="3"/>
    </row>
    <row r="2" spans="1:8" s="1" customFormat="1" ht="39.75" customHeight="1">
      <c r="A2" s="4" t="s">
        <v>121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89" t="s">
        <v>2</v>
      </c>
      <c r="B3" s="89"/>
      <c r="C3" s="89"/>
      <c r="H3" s="16" t="s">
        <v>3</v>
      </c>
    </row>
    <row r="4" spans="1:8" ht="17.25" customHeight="1">
      <c r="A4" s="90" t="s">
        <v>73</v>
      </c>
      <c r="B4" s="91" t="s">
        <v>74</v>
      </c>
      <c r="C4" s="92" t="s">
        <v>122</v>
      </c>
      <c r="D4" s="93"/>
      <c r="E4" s="93"/>
      <c r="F4" s="93"/>
      <c r="G4" s="93"/>
      <c r="H4" s="94"/>
    </row>
    <row r="5" spans="1:8" ht="15" customHeight="1">
      <c r="A5" s="90"/>
      <c r="B5" s="91"/>
      <c r="C5" s="95" t="s">
        <v>50</v>
      </c>
      <c r="D5" s="95" t="s">
        <v>123</v>
      </c>
      <c r="E5" s="95"/>
      <c r="F5" s="95"/>
      <c r="G5" s="95" t="s">
        <v>54</v>
      </c>
      <c r="H5" s="95" t="s">
        <v>124</v>
      </c>
    </row>
    <row r="6" spans="1:8" ht="34.5" customHeight="1">
      <c r="A6" s="90"/>
      <c r="B6" s="91"/>
      <c r="C6" s="95"/>
      <c r="D6" s="95" t="s">
        <v>10</v>
      </c>
      <c r="E6" s="95" t="s">
        <v>125</v>
      </c>
      <c r="F6" s="95" t="s">
        <v>126</v>
      </c>
      <c r="G6" s="95"/>
      <c r="H6" s="95"/>
    </row>
    <row r="7" spans="1:8" ht="24.75" customHeight="1">
      <c r="A7" s="96" t="s">
        <v>127</v>
      </c>
      <c r="B7" s="97" t="s">
        <v>127</v>
      </c>
      <c r="C7" s="98">
        <v>1</v>
      </c>
      <c r="D7" s="98">
        <v>2</v>
      </c>
      <c r="E7" s="98">
        <v>3</v>
      </c>
      <c r="F7" s="98">
        <v>4</v>
      </c>
      <c r="G7" s="98">
        <v>5</v>
      </c>
      <c r="H7" s="98">
        <v>6</v>
      </c>
    </row>
    <row r="8" spans="1:8" ht="24.75" customHeight="1">
      <c r="A8" s="99" t="s">
        <v>5</v>
      </c>
      <c r="B8" s="100" t="s">
        <v>50</v>
      </c>
      <c r="C8" s="101">
        <f>D8</f>
        <v>9917347</v>
      </c>
      <c r="D8" s="101">
        <f>E8</f>
        <v>9917347</v>
      </c>
      <c r="E8" s="101">
        <f>E9</f>
        <v>9917347</v>
      </c>
      <c r="F8" s="101"/>
      <c r="G8" s="101"/>
      <c r="H8" s="101"/>
    </row>
    <row r="9" spans="1:8" ht="24.75" customHeight="1">
      <c r="A9" s="99"/>
      <c r="B9" s="100" t="s">
        <v>64</v>
      </c>
      <c r="C9" s="101">
        <f aca="true" t="shared" si="0" ref="C9:C72">D9</f>
        <v>9917347</v>
      </c>
      <c r="D9" s="101">
        <f aca="true" t="shared" si="1" ref="D9:D72">E9</f>
        <v>9917347</v>
      </c>
      <c r="E9" s="101">
        <f>E10</f>
        <v>9917347</v>
      </c>
      <c r="F9" s="101"/>
      <c r="G9" s="101"/>
      <c r="H9" s="101"/>
    </row>
    <row r="10" spans="1:8" ht="24.75" customHeight="1">
      <c r="A10" s="99"/>
      <c r="B10" s="102" t="s">
        <v>128</v>
      </c>
      <c r="C10" s="101">
        <f t="shared" si="0"/>
        <v>9917347</v>
      </c>
      <c r="D10" s="101">
        <f t="shared" si="1"/>
        <v>9917347</v>
      </c>
      <c r="E10" s="101">
        <f>E13+E38+E41+E45+E48+E51+E56+E60+E65+E70</f>
        <v>9917347</v>
      </c>
      <c r="F10" s="101"/>
      <c r="G10" s="101"/>
      <c r="H10" s="101"/>
    </row>
    <row r="11" spans="1:8" ht="24.75" customHeight="1">
      <c r="A11" s="103">
        <v>205</v>
      </c>
      <c r="B11" s="104" t="s">
        <v>129</v>
      </c>
      <c r="C11" s="101">
        <v>7238488</v>
      </c>
      <c r="D11" s="101">
        <v>7238488</v>
      </c>
      <c r="E11" s="101">
        <v>7238488</v>
      </c>
      <c r="F11" s="101"/>
      <c r="G11" s="101"/>
      <c r="H11" s="101"/>
    </row>
    <row r="12" spans="1:8" ht="24.75" customHeight="1">
      <c r="A12" s="103">
        <v>20502</v>
      </c>
      <c r="B12" s="104" t="s">
        <v>130</v>
      </c>
      <c r="C12" s="101">
        <v>7238488</v>
      </c>
      <c r="D12" s="101">
        <v>7238488</v>
      </c>
      <c r="E12" s="101">
        <v>7238488</v>
      </c>
      <c r="F12" s="101"/>
      <c r="G12" s="101"/>
      <c r="H12" s="101"/>
    </row>
    <row r="13" spans="1:8" ht="24.75" customHeight="1">
      <c r="A13" s="105">
        <v>2050202</v>
      </c>
      <c r="B13" s="100" t="s">
        <v>77</v>
      </c>
      <c r="C13" s="101">
        <f t="shared" si="0"/>
        <v>7238488</v>
      </c>
      <c r="D13" s="101">
        <f t="shared" si="1"/>
        <v>7238488</v>
      </c>
      <c r="E13" s="101">
        <f>E14+E21+E33</f>
        <v>7238488</v>
      </c>
      <c r="F13" s="101"/>
      <c r="G13" s="101"/>
      <c r="H13" s="101"/>
    </row>
    <row r="14" spans="1:8" ht="24.75" customHeight="1">
      <c r="A14" s="106">
        <v>301</v>
      </c>
      <c r="B14" s="100" t="s">
        <v>100</v>
      </c>
      <c r="C14" s="101">
        <f t="shared" si="0"/>
        <v>6395010</v>
      </c>
      <c r="D14" s="101">
        <f t="shared" si="1"/>
        <v>6395010</v>
      </c>
      <c r="E14" s="101">
        <f>E15+E16+E17+E18+E19+E20</f>
        <v>6395010</v>
      </c>
      <c r="F14" s="101"/>
      <c r="G14" s="101"/>
      <c r="H14" s="101"/>
    </row>
    <row r="15" spans="1:8" ht="24.75" customHeight="1">
      <c r="A15" s="107">
        <v>30101</v>
      </c>
      <c r="B15" s="100" t="s">
        <v>131</v>
      </c>
      <c r="C15" s="101">
        <f t="shared" si="0"/>
        <v>3297911</v>
      </c>
      <c r="D15" s="101">
        <f t="shared" si="1"/>
        <v>3297911</v>
      </c>
      <c r="E15" s="101">
        <v>3297911</v>
      </c>
      <c r="F15" s="101"/>
      <c r="G15" s="101"/>
      <c r="H15" s="101"/>
    </row>
    <row r="16" spans="1:8" ht="24.75" customHeight="1">
      <c r="A16" s="107">
        <v>30102</v>
      </c>
      <c r="B16" s="100" t="s">
        <v>132</v>
      </c>
      <c r="C16" s="101">
        <f t="shared" si="0"/>
        <v>197400</v>
      </c>
      <c r="D16" s="101">
        <f t="shared" si="1"/>
        <v>197400</v>
      </c>
      <c r="E16" s="101">
        <v>197400</v>
      </c>
      <c r="F16" s="101"/>
      <c r="G16" s="101"/>
      <c r="H16" s="101"/>
    </row>
    <row r="17" spans="1:8" ht="24.75" customHeight="1">
      <c r="A17" s="107">
        <v>30107</v>
      </c>
      <c r="B17" s="100" t="s">
        <v>133</v>
      </c>
      <c r="C17" s="101">
        <f t="shared" si="0"/>
        <v>1357980</v>
      </c>
      <c r="D17" s="101">
        <f t="shared" si="1"/>
        <v>1357980</v>
      </c>
      <c r="E17" s="101">
        <v>1357980</v>
      </c>
      <c r="F17" s="101"/>
      <c r="G17" s="101"/>
      <c r="H17" s="101"/>
    </row>
    <row r="18" spans="1:8" ht="24.75" customHeight="1">
      <c r="A18" s="107">
        <v>30102</v>
      </c>
      <c r="B18" s="100" t="s">
        <v>132</v>
      </c>
      <c r="C18" s="101">
        <f t="shared" si="0"/>
        <v>427728</v>
      </c>
      <c r="D18" s="101">
        <f t="shared" si="1"/>
        <v>427728</v>
      </c>
      <c r="E18" s="101">
        <v>427728</v>
      </c>
      <c r="F18" s="101"/>
      <c r="G18" s="101"/>
      <c r="H18" s="101"/>
    </row>
    <row r="19" spans="1:8" ht="24.75" customHeight="1">
      <c r="A19" s="107">
        <v>30103</v>
      </c>
      <c r="B19" s="100" t="s">
        <v>134</v>
      </c>
      <c r="C19" s="101">
        <f t="shared" si="0"/>
        <v>532000</v>
      </c>
      <c r="D19" s="101">
        <f t="shared" si="1"/>
        <v>532000</v>
      </c>
      <c r="E19" s="101">
        <v>532000</v>
      </c>
      <c r="F19" s="101"/>
      <c r="G19" s="101"/>
      <c r="H19" s="101"/>
    </row>
    <row r="20" spans="1:8" ht="24.75" customHeight="1">
      <c r="A20" s="107">
        <v>30107</v>
      </c>
      <c r="B20" s="100" t="s">
        <v>133</v>
      </c>
      <c r="C20" s="101">
        <f t="shared" si="0"/>
        <v>581991</v>
      </c>
      <c r="D20" s="101">
        <f t="shared" si="1"/>
        <v>581991</v>
      </c>
      <c r="E20" s="101">
        <v>581991</v>
      </c>
      <c r="F20" s="101"/>
      <c r="G20" s="101"/>
      <c r="H20" s="101"/>
    </row>
    <row r="21" spans="1:8" ht="24.75" customHeight="1">
      <c r="A21" s="106">
        <v>302</v>
      </c>
      <c r="B21" s="100" t="s">
        <v>102</v>
      </c>
      <c r="C21" s="101">
        <f t="shared" si="0"/>
        <v>813718</v>
      </c>
      <c r="D21" s="101">
        <f t="shared" si="1"/>
        <v>813718</v>
      </c>
      <c r="E21" s="101">
        <f>E22+E23+E24+E25+E26+E27+E28+E29+E30+E31+E32</f>
        <v>813718</v>
      </c>
      <c r="F21" s="101"/>
      <c r="G21" s="101"/>
      <c r="H21" s="101"/>
    </row>
    <row r="22" spans="1:8" ht="24.75" customHeight="1">
      <c r="A22" s="107">
        <v>30201</v>
      </c>
      <c r="B22" s="100" t="s">
        <v>135</v>
      </c>
      <c r="C22" s="101">
        <f t="shared" si="0"/>
        <v>30000</v>
      </c>
      <c r="D22" s="101">
        <f t="shared" si="1"/>
        <v>30000</v>
      </c>
      <c r="E22" s="101">
        <v>30000</v>
      </c>
      <c r="F22" s="101"/>
      <c r="G22" s="101"/>
      <c r="H22" s="101"/>
    </row>
    <row r="23" spans="1:8" ht="24.75" customHeight="1">
      <c r="A23" s="107">
        <v>30207</v>
      </c>
      <c r="B23" s="100" t="s">
        <v>136</v>
      </c>
      <c r="C23" s="101">
        <f t="shared" si="0"/>
        <v>5760</v>
      </c>
      <c r="D23" s="101">
        <f t="shared" si="1"/>
        <v>5760</v>
      </c>
      <c r="E23" s="101">
        <v>5760</v>
      </c>
      <c r="F23" s="101"/>
      <c r="G23" s="101"/>
      <c r="H23" s="101"/>
    </row>
    <row r="24" spans="1:8" ht="24.75" customHeight="1">
      <c r="A24" s="107">
        <v>30211</v>
      </c>
      <c r="B24" s="100" t="s">
        <v>137</v>
      </c>
      <c r="C24" s="101">
        <f t="shared" si="0"/>
        <v>10000</v>
      </c>
      <c r="D24" s="101">
        <f t="shared" si="1"/>
        <v>10000</v>
      </c>
      <c r="E24" s="101">
        <v>10000</v>
      </c>
      <c r="F24" s="101"/>
      <c r="G24" s="101"/>
      <c r="H24" s="101"/>
    </row>
    <row r="25" spans="1:8" ht="24.75" customHeight="1">
      <c r="A25" s="107">
        <v>30213</v>
      </c>
      <c r="B25" s="100" t="s">
        <v>138</v>
      </c>
      <c r="C25" s="101">
        <f t="shared" si="0"/>
        <v>20000</v>
      </c>
      <c r="D25" s="101">
        <f t="shared" si="1"/>
        <v>20000</v>
      </c>
      <c r="E25" s="101">
        <v>20000</v>
      </c>
      <c r="F25" s="101"/>
      <c r="G25" s="101"/>
      <c r="H25" s="101"/>
    </row>
    <row r="26" spans="1:8" ht="24.75" customHeight="1">
      <c r="A26" s="107">
        <v>30216</v>
      </c>
      <c r="B26" s="100" t="s">
        <v>139</v>
      </c>
      <c r="C26" s="101">
        <f t="shared" si="0"/>
        <v>10000</v>
      </c>
      <c r="D26" s="101">
        <f t="shared" si="1"/>
        <v>10000</v>
      </c>
      <c r="E26" s="101">
        <v>10000</v>
      </c>
      <c r="F26" s="101"/>
      <c r="G26" s="101"/>
      <c r="H26" s="101"/>
    </row>
    <row r="27" spans="1:8" ht="24.75" customHeight="1">
      <c r="A27" s="107">
        <v>30218</v>
      </c>
      <c r="B27" s="100" t="s">
        <v>140</v>
      </c>
      <c r="C27" s="101">
        <f t="shared" si="0"/>
        <v>20000</v>
      </c>
      <c r="D27" s="101">
        <f t="shared" si="1"/>
        <v>20000</v>
      </c>
      <c r="E27" s="101">
        <v>20000</v>
      </c>
      <c r="F27" s="101"/>
      <c r="G27" s="101"/>
      <c r="H27" s="101"/>
    </row>
    <row r="28" spans="1:8" ht="24.75" customHeight="1">
      <c r="A28" s="107">
        <v>30226</v>
      </c>
      <c r="B28" s="100" t="s">
        <v>141</v>
      </c>
      <c r="C28" s="101">
        <f t="shared" si="0"/>
        <v>20000</v>
      </c>
      <c r="D28" s="101">
        <f t="shared" si="1"/>
        <v>20000</v>
      </c>
      <c r="E28" s="101">
        <v>20000</v>
      </c>
      <c r="F28" s="101"/>
      <c r="G28" s="101"/>
      <c r="H28" s="101"/>
    </row>
    <row r="29" spans="1:8" ht="24.75" customHeight="1">
      <c r="A29" s="107">
        <v>30208</v>
      </c>
      <c r="B29" s="100" t="s">
        <v>142</v>
      </c>
      <c r="C29" s="101">
        <f t="shared" si="0"/>
        <v>549252</v>
      </c>
      <c r="D29" s="101">
        <f t="shared" si="1"/>
        <v>549252</v>
      </c>
      <c r="E29" s="101">
        <v>549252</v>
      </c>
      <c r="F29" s="101"/>
      <c r="G29" s="101"/>
      <c r="H29" s="101"/>
    </row>
    <row r="30" spans="1:8" ht="24.75" customHeight="1">
      <c r="A30" s="107">
        <v>30205</v>
      </c>
      <c r="B30" s="100" t="s">
        <v>143</v>
      </c>
      <c r="C30" s="101">
        <f t="shared" si="0"/>
        <v>20000</v>
      </c>
      <c r="D30" s="101">
        <f t="shared" si="1"/>
        <v>20000</v>
      </c>
      <c r="E30" s="101">
        <v>20000</v>
      </c>
      <c r="F30" s="101"/>
      <c r="G30" s="101"/>
      <c r="H30" s="101"/>
    </row>
    <row r="31" spans="1:8" ht="24.75" customHeight="1">
      <c r="A31" s="107">
        <v>30206</v>
      </c>
      <c r="B31" s="100" t="s">
        <v>144</v>
      </c>
      <c r="C31" s="101">
        <f t="shared" si="0"/>
        <v>20000</v>
      </c>
      <c r="D31" s="101">
        <f t="shared" si="1"/>
        <v>20000</v>
      </c>
      <c r="E31" s="101">
        <v>20000</v>
      </c>
      <c r="F31" s="101"/>
      <c r="G31" s="101"/>
      <c r="H31" s="101"/>
    </row>
    <row r="32" spans="1:8" ht="24.75" customHeight="1">
      <c r="A32" s="107">
        <v>30228</v>
      </c>
      <c r="B32" s="100" t="s">
        <v>145</v>
      </c>
      <c r="C32" s="101">
        <f t="shared" si="0"/>
        <v>108706</v>
      </c>
      <c r="D32" s="101">
        <f t="shared" si="1"/>
        <v>108706</v>
      </c>
      <c r="E32" s="101">
        <v>108706</v>
      </c>
      <c r="F32" s="101"/>
      <c r="G32" s="101"/>
      <c r="H32" s="101"/>
    </row>
    <row r="33" spans="1:8" ht="24.75" customHeight="1">
      <c r="A33" s="106">
        <v>303</v>
      </c>
      <c r="B33" s="100" t="s">
        <v>146</v>
      </c>
      <c r="C33" s="101">
        <f t="shared" si="0"/>
        <v>29760</v>
      </c>
      <c r="D33" s="101">
        <f t="shared" si="1"/>
        <v>29760</v>
      </c>
      <c r="E33" s="101">
        <f>E34+E35</f>
        <v>29760</v>
      </c>
      <c r="F33" s="101"/>
      <c r="G33" s="101"/>
      <c r="H33" s="101"/>
    </row>
    <row r="34" spans="1:8" ht="24.75" customHeight="1">
      <c r="A34" s="107">
        <v>30399</v>
      </c>
      <c r="B34" s="100" t="s">
        <v>147</v>
      </c>
      <c r="C34" s="101">
        <f t="shared" si="0"/>
        <v>3300</v>
      </c>
      <c r="D34" s="101">
        <f t="shared" si="1"/>
        <v>3300</v>
      </c>
      <c r="E34" s="101">
        <v>3300</v>
      </c>
      <c r="F34" s="101"/>
      <c r="G34" s="101"/>
      <c r="H34" s="101"/>
    </row>
    <row r="35" spans="1:8" ht="24.75" customHeight="1">
      <c r="A35" s="107">
        <v>30399</v>
      </c>
      <c r="B35" s="100" t="s">
        <v>147</v>
      </c>
      <c r="C35" s="101">
        <f t="shared" si="0"/>
        <v>26460</v>
      </c>
      <c r="D35" s="101">
        <f t="shared" si="1"/>
        <v>26460</v>
      </c>
      <c r="E35" s="101">
        <v>26460</v>
      </c>
      <c r="F35" s="101"/>
      <c r="G35" s="101"/>
      <c r="H35" s="101"/>
    </row>
    <row r="36" spans="1:8" ht="24.75" customHeight="1">
      <c r="A36" s="103">
        <v>208</v>
      </c>
      <c r="B36" s="104" t="s">
        <v>148</v>
      </c>
      <c r="C36" s="101">
        <f t="shared" si="0"/>
        <v>1149810</v>
      </c>
      <c r="D36" s="101">
        <f t="shared" si="1"/>
        <v>1149810</v>
      </c>
      <c r="E36" s="101">
        <f>E37+E44</f>
        <v>1149810</v>
      </c>
      <c r="F36" s="101"/>
      <c r="G36" s="101"/>
      <c r="H36" s="101"/>
    </row>
    <row r="37" spans="1:8" ht="24.75" customHeight="1">
      <c r="A37" s="103">
        <v>20805</v>
      </c>
      <c r="B37" s="104" t="s">
        <v>149</v>
      </c>
      <c r="C37" s="101">
        <f t="shared" si="0"/>
        <v>1095457</v>
      </c>
      <c r="D37" s="101">
        <f t="shared" si="1"/>
        <v>1095457</v>
      </c>
      <c r="E37" s="101">
        <f>E38+E41</f>
        <v>1095457</v>
      </c>
      <c r="F37" s="101"/>
      <c r="G37" s="101"/>
      <c r="H37" s="101"/>
    </row>
    <row r="38" spans="1:8" ht="24.75" customHeight="1">
      <c r="A38" s="105">
        <v>2080505</v>
      </c>
      <c r="B38" s="100" t="s">
        <v>78</v>
      </c>
      <c r="C38" s="101">
        <f t="shared" si="0"/>
        <v>1087057</v>
      </c>
      <c r="D38" s="101">
        <f t="shared" si="1"/>
        <v>1087057</v>
      </c>
      <c r="E38" s="101">
        <f>E39</f>
        <v>1087057</v>
      </c>
      <c r="F38" s="101"/>
      <c r="G38" s="101"/>
      <c r="H38" s="101"/>
    </row>
    <row r="39" spans="1:8" ht="24.75" customHeight="1">
      <c r="A39" s="106">
        <v>301</v>
      </c>
      <c r="B39" s="100" t="s">
        <v>100</v>
      </c>
      <c r="C39" s="101">
        <f t="shared" si="0"/>
        <v>1087057</v>
      </c>
      <c r="D39" s="101">
        <f t="shared" si="1"/>
        <v>1087057</v>
      </c>
      <c r="E39" s="101">
        <f>E40</f>
        <v>1087057</v>
      </c>
      <c r="F39" s="101"/>
      <c r="G39" s="101"/>
      <c r="H39" s="101"/>
    </row>
    <row r="40" spans="1:8" ht="24.75" customHeight="1">
      <c r="A40" s="107">
        <v>30108</v>
      </c>
      <c r="B40" s="100" t="s">
        <v>150</v>
      </c>
      <c r="C40" s="101">
        <f t="shared" si="0"/>
        <v>1087057</v>
      </c>
      <c r="D40" s="101">
        <f t="shared" si="1"/>
        <v>1087057</v>
      </c>
      <c r="E40" s="101">
        <v>1087057</v>
      </c>
      <c r="F40" s="101"/>
      <c r="G40" s="101"/>
      <c r="H40" s="101"/>
    </row>
    <row r="41" spans="1:8" ht="24.75" customHeight="1">
      <c r="A41" s="105">
        <v>2080599</v>
      </c>
      <c r="B41" s="100" t="s">
        <v>79</v>
      </c>
      <c r="C41" s="101">
        <f t="shared" si="0"/>
        <v>8400</v>
      </c>
      <c r="D41" s="101">
        <f t="shared" si="1"/>
        <v>8400</v>
      </c>
      <c r="E41" s="101">
        <f>E42</f>
        <v>8400</v>
      </c>
      <c r="F41" s="101"/>
      <c r="G41" s="101"/>
      <c r="H41" s="101"/>
    </row>
    <row r="42" spans="1:8" ht="24.75" customHeight="1">
      <c r="A42" s="106">
        <v>302</v>
      </c>
      <c r="B42" s="100" t="s">
        <v>102</v>
      </c>
      <c r="C42" s="101">
        <f t="shared" si="0"/>
        <v>8400</v>
      </c>
      <c r="D42" s="101">
        <f t="shared" si="1"/>
        <v>8400</v>
      </c>
      <c r="E42" s="101">
        <f>E43</f>
        <v>8400</v>
      </c>
      <c r="F42" s="101"/>
      <c r="G42" s="101"/>
      <c r="H42" s="101"/>
    </row>
    <row r="43" spans="1:8" ht="24.75" customHeight="1">
      <c r="A43" s="107">
        <v>30299</v>
      </c>
      <c r="B43" s="100" t="s">
        <v>151</v>
      </c>
      <c r="C43" s="101">
        <f t="shared" si="0"/>
        <v>8400</v>
      </c>
      <c r="D43" s="101">
        <f t="shared" si="1"/>
        <v>8400</v>
      </c>
      <c r="E43" s="101">
        <v>8400</v>
      </c>
      <c r="F43" s="101"/>
      <c r="G43" s="101"/>
      <c r="H43" s="101"/>
    </row>
    <row r="44" spans="1:8" ht="24.75" customHeight="1">
      <c r="A44" s="103">
        <v>20827</v>
      </c>
      <c r="B44" s="104" t="s">
        <v>152</v>
      </c>
      <c r="C44" s="101">
        <f t="shared" si="0"/>
        <v>54353</v>
      </c>
      <c r="D44" s="101">
        <f t="shared" si="1"/>
        <v>54353</v>
      </c>
      <c r="E44" s="101">
        <f>E45+E48+E51</f>
        <v>54353</v>
      </c>
      <c r="F44" s="101"/>
      <c r="G44" s="101"/>
      <c r="H44" s="101"/>
    </row>
    <row r="45" spans="1:8" ht="24.75" customHeight="1">
      <c r="A45" s="105">
        <v>2082701</v>
      </c>
      <c r="B45" s="100" t="s">
        <v>80</v>
      </c>
      <c r="C45" s="101">
        <f t="shared" si="0"/>
        <v>27176</v>
      </c>
      <c r="D45" s="101">
        <f t="shared" si="1"/>
        <v>27176</v>
      </c>
      <c r="E45" s="101">
        <f>E46</f>
        <v>27176</v>
      </c>
      <c r="F45" s="101"/>
      <c r="G45" s="101"/>
      <c r="H45" s="101"/>
    </row>
    <row r="46" spans="1:8" ht="24.75" customHeight="1">
      <c r="A46" s="106">
        <v>301</v>
      </c>
      <c r="B46" s="100" t="s">
        <v>100</v>
      </c>
      <c r="C46" s="101">
        <f t="shared" si="0"/>
        <v>27176</v>
      </c>
      <c r="D46" s="101">
        <f t="shared" si="1"/>
        <v>27176</v>
      </c>
      <c r="E46" s="101">
        <f>E47</f>
        <v>27176</v>
      </c>
      <c r="F46" s="101"/>
      <c r="G46" s="101"/>
      <c r="H46" s="101"/>
    </row>
    <row r="47" spans="1:8" ht="24.75" customHeight="1">
      <c r="A47" s="107">
        <v>30112</v>
      </c>
      <c r="B47" s="100" t="s">
        <v>153</v>
      </c>
      <c r="C47" s="101">
        <f t="shared" si="0"/>
        <v>27176</v>
      </c>
      <c r="D47" s="101">
        <f t="shared" si="1"/>
        <v>27176</v>
      </c>
      <c r="E47" s="101">
        <v>27176</v>
      </c>
      <c r="F47" s="101"/>
      <c r="G47" s="101"/>
      <c r="H47" s="101"/>
    </row>
    <row r="48" spans="1:8" ht="24.75" customHeight="1">
      <c r="A48" s="105">
        <v>2082702</v>
      </c>
      <c r="B48" s="100" t="s">
        <v>81</v>
      </c>
      <c r="C48" s="101">
        <f t="shared" si="0"/>
        <v>10871</v>
      </c>
      <c r="D48" s="101">
        <f t="shared" si="1"/>
        <v>10871</v>
      </c>
      <c r="E48" s="101">
        <f>E49</f>
        <v>10871</v>
      </c>
      <c r="F48" s="101"/>
      <c r="G48" s="101"/>
      <c r="H48" s="101"/>
    </row>
    <row r="49" spans="1:8" ht="24.75" customHeight="1">
      <c r="A49" s="106">
        <v>301</v>
      </c>
      <c r="B49" s="100" t="s">
        <v>100</v>
      </c>
      <c r="C49" s="101">
        <f t="shared" si="0"/>
        <v>10871</v>
      </c>
      <c r="D49" s="101">
        <f t="shared" si="1"/>
        <v>10871</v>
      </c>
      <c r="E49" s="101">
        <f>E50</f>
        <v>10871</v>
      </c>
      <c r="F49" s="101"/>
      <c r="G49" s="101"/>
      <c r="H49" s="101"/>
    </row>
    <row r="50" spans="1:8" ht="24.75" customHeight="1">
      <c r="A50" s="107">
        <v>30112</v>
      </c>
      <c r="B50" s="100" t="s">
        <v>153</v>
      </c>
      <c r="C50" s="101">
        <f t="shared" si="0"/>
        <v>10871</v>
      </c>
      <c r="D50" s="101">
        <f t="shared" si="1"/>
        <v>10871</v>
      </c>
      <c r="E50" s="101">
        <v>10871</v>
      </c>
      <c r="F50" s="101"/>
      <c r="G50" s="101"/>
      <c r="H50" s="101"/>
    </row>
    <row r="51" spans="1:8" ht="24.75" customHeight="1">
      <c r="A51" s="105">
        <v>2082703</v>
      </c>
      <c r="B51" s="100" t="s">
        <v>154</v>
      </c>
      <c r="C51" s="101">
        <f t="shared" si="0"/>
        <v>16306</v>
      </c>
      <c r="D51" s="101">
        <f t="shared" si="1"/>
        <v>16306</v>
      </c>
      <c r="E51" s="101">
        <f>E52</f>
        <v>16306</v>
      </c>
      <c r="F51" s="101"/>
      <c r="G51" s="101"/>
      <c r="H51" s="101"/>
    </row>
    <row r="52" spans="1:8" ht="24.75" customHeight="1">
      <c r="A52" s="106">
        <v>301</v>
      </c>
      <c r="B52" s="100" t="s">
        <v>100</v>
      </c>
      <c r="C52" s="101">
        <f t="shared" si="0"/>
        <v>16306</v>
      </c>
      <c r="D52" s="101">
        <f t="shared" si="1"/>
        <v>16306</v>
      </c>
      <c r="E52" s="101">
        <f>E53</f>
        <v>16306</v>
      </c>
      <c r="F52" s="101"/>
      <c r="G52" s="101"/>
      <c r="H52" s="101"/>
    </row>
    <row r="53" spans="1:8" ht="24.75" customHeight="1">
      <c r="A53" s="107">
        <v>30112</v>
      </c>
      <c r="B53" s="100" t="s">
        <v>153</v>
      </c>
      <c r="C53" s="101">
        <f t="shared" si="0"/>
        <v>16306</v>
      </c>
      <c r="D53" s="101">
        <f t="shared" si="1"/>
        <v>16306</v>
      </c>
      <c r="E53" s="101">
        <v>16306</v>
      </c>
      <c r="F53" s="101"/>
      <c r="G53" s="101"/>
      <c r="H53" s="101"/>
    </row>
    <row r="54" spans="1:8" ht="24.75" customHeight="1">
      <c r="A54" s="99">
        <v>210</v>
      </c>
      <c r="B54" s="108" t="s">
        <v>155</v>
      </c>
      <c r="C54" s="101">
        <f t="shared" si="0"/>
        <v>499835</v>
      </c>
      <c r="D54" s="101">
        <f>E55</f>
        <v>499835</v>
      </c>
      <c r="E54" s="101">
        <f>E55</f>
        <v>499835</v>
      </c>
      <c r="F54" s="101"/>
      <c r="G54" s="101"/>
      <c r="H54" s="101"/>
    </row>
    <row r="55" spans="1:8" ht="24.75" customHeight="1">
      <c r="A55" s="103">
        <v>21011</v>
      </c>
      <c r="B55" s="104" t="s">
        <v>156</v>
      </c>
      <c r="C55" s="101">
        <f t="shared" si="0"/>
        <v>499835</v>
      </c>
      <c r="D55" s="101">
        <f>E55</f>
        <v>499835</v>
      </c>
      <c r="E55" s="101">
        <f>E56++E60</f>
        <v>499835</v>
      </c>
      <c r="F55" s="101"/>
      <c r="G55" s="101"/>
      <c r="H55" s="101"/>
    </row>
    <row r="56" spans="1:8" ht="24.75" customHeight="1">
      <c r="A56" s="105">
        <v>2101102</v>
      </c>
      <c r="B56" s="100" t="s">
        <v>83</v>
      </c>
      <c r="C56" s="101">
        <f t="shared" si="0"/>
        <v>441735</v>
      </c>
      <c r="D56" s="101">
        <f t="shared" si="1"/>
        <v>441735</v>
      </c>
      <c r="E56" s="101">
        <f>E57</f>
        <v>441735</v>
      </c>
      <c r="F56" s="101"/>
      <c r="G56" s="101"/>
      <c r="H56" s="101"/>
    </row>
    <row r="57" spans="1:8" ht="24.75" customHeight="1">
      <c r="A57" s="106">
        <v>301</v>
      </c>
      <c r="B57" s="100" t="s">
        <v>100</v>
      </c>
      <c r="C57" s="101">
        <f t="shared" si="0"/>
        <v>441735</v>
      </c>
      <c r="D57" s="101">
        <f t="shared" si="1"/>
        <v>441735</v>
      </c>
      <c r="E57" s="101">
        <f>E58+E59</f>
        <v>441735</v>
      </c>
      <c r="F57" s="101"/>
      <c r="G57" s="101"/>
      <c r="H57" s="101"/>
    </row>
    <row r="58" spans="1:8" ht="24.75" customHeight="1">
      <c r="A58" s="107">
        <v>30110</v>
      </c>
      <c r="B58" s="100" t="s">
        <v>157</v>
      </c>
      <c r="C58" s="101">
        <f t="shared" si="0"/>
        <v>434823</v>
      </c>
      <c r="D58" s="101">
        <f t="shared" si="1"/>
        <v>434823</v>
      </c>
      <c r="E58" s="101">
        <v>434823</v>
      </c>
      <c r="F58" s="101"/>
      <c r="G58" s="101"/>
      <c r="H58" s="101"/>
    </row>
    <row r="59" spans="1:8" ht="24.75" customHeight="1">
      <c r="A59" s="107">
        <v>30112</v>
      </c>
      <c r="B59" s="100" t="s">
        <v>158</v>
      </c>
      <c r="C59" s="101">
        <f t="shared" si="0"/>
        <v>6912</v>
      </c>
      <c r="D59" s="101">
        <f t="shared" si="1"/>
        <v>6912</v>
      </c>
      <c r="E59" s="101">
        <v>6912</v>
      </c>
      <c r="F59" s="101"/>
      <c r="G59" s="101"/>
      <c r="H59" s="101"/>
    </row>
    <row r="60" spans="1:8" ht="24.75" customHeight="1">
      <c r="A60" s="105">
        <v>2101199</v>
      </c>
      <c r="B60" s="100" t="s">
        <v>84</v>
      </c>
      <c r="C60" s="101">
        <f t="shared" si="0"/>
        <v>58100</v>
      </c>
      <c r="D60" s="101">
        <f t="shared" si="1"/>
        <v>58100</v>
      </c>
      <c r="E60" s="101">
        <f>E61</f>
        <v>58100</v>
      </c>
      <c r="F60" s="101"/>
      <c r="G60" s="101"/>
      <c r="H60" s="101"/>
    </row>
    <row r="61" spans="1:8" ht="24.75" customHeight="1">
      <c r="A61" s="106">
        <v>301</v>
      </c>
      <c r="B61" s="100" t="s">
        <v>100</v>
      </c>
      <c r="C61" s="101">
        <f t="shared" si="0"/>
        <v>58100</v>
      </c>
      <c r="D61" s="101">
        <f t="shared" si="1"/>
        <v>58100</v>
      </c>
      <c r="E61" s="101">
        <f>E62</f>
        <v>58100</v>
      </c>
      <c r="F61" s="101"/>
      <c r="G61" s="101"/>
      <c r="H61" s="101"/>
    </row>
    <row r="62" spans="1:8" ht="24.75" customHeight="1">
      <c r="A62" s="107">
        <v>30114</v>
      </c>
      <c r="B62" s="100" t="s">
        <v>159</v>
      </c>
      <c r="C62" s="101">
        <f t="shared" si="0"/>
        <v>58100</v>
      </c>
      <c r="D62" s="101">
        <f t="shared" si="1"/>
        <v>58100</v>
      </c>
      <c r="E62" s="101">
        <v>58100</v>
      </c>
      <c r="F62" s="101"/>
      <c r="G62" s="101"/>
      <c r="H62" s="101"/>
    </row>
    <row r="63" spans="1:8" ht="24.75" customHeight="1">
      <c r="A63" s="103">
        <v>221</v>
      </c>
      <c r="B63" s="104" t="s">
        <v>160</v>
      </c>
      <c r="C63" s="101">
        <f t="shared" si="0"/>
        <v>1029214</v>
      </c>
      <c r="D63" s="101">
        <f t="shared" si="1"/>
        <v>1029214</v>
      </c>
      <c r="E63" s="101">
        <f>E64</f>
        <v>1029214</v>
      </c>
      <c r="F63" s="101"/>
      <c r="G63" s="101"/>
      <c r="H63" s="101"/>
    </row>
    <row r="64" spans="1:8" ht="24.75" customHeight="1">
      <c r="A64" s="103">
        <v>22102</v>
      </c>
      <c r="B64" s="104" t="s">
        <v>161</v>
      </c>
      <c r="C64" s="101">
        <f t="shared" si="0"/>
        <v>1029214</v>
      </c>
      <c r="D64" s="101">
        <f t="shared" si="1"/>
        <v>1029214</v>
      </c>
      <c r="E64" s="101">
        <f>E65+E70</f>
        <v>1029214</v>
      </c>
      <c r="F64" s="101"/>
      <c r="G64" s="101"/>
      <c r="H64" s="101"/>
    </row>
    <row r="65" spans="1:8" ht="24.75" customHeight="1">
      <c r="A65" s="105">
        <v>2210201</v>
      </c>
      <c r="B65" s="100" t="s">
        <v>85</v>
      </c>
      <c r="C65" s="101">
        <f t="shared" si="0"/>
        <v>666622</v>
      </c>
      <c r="D65" s="101">
        <f t="shared" si="1"/>
        <v>666622</v>
      </c>
      <c r="E65" s="101">
        <f>E66</f>
        <v>666622</v>
      </c>
      <c r="F65" s="101"/>
      <c r="G65" s="101"/>
      <c r="H65" s="101"/>
    </row>
    <row r="66" spans="1:8" ht="24.75" customHeight="1">
      <c r="A66" s="106">
        <v>301</v>
      </c>
      <c r="B66" s="100" t="s">
        <v>100</v>
      </c>
      <c r="C66" s="101">
        <f t="shared" si="0"/>
        <v>666622</v>
      </c>
      <c r="D66" s="101">
        <f t="shared" si="1"/>
        <v>666622</v>
      </c>
      <c r="E66" s="101">
        <f>E67+E68+E69</f>
        <v>666622</v>
      </c>
      <c r="F66" s="101"/>
      <c r="G66" s="101"/>
      <c r="H66" s="101"/>
    </row>
    <row r="67" spans="1:8" ht="24.75" customHeight="1">
      <c r="A67" s="107">
        <v>30113</v>
      </c>
      <c r="B67" s="100" t="s">
        <v>85</v>
      </c>
      <c r="C67" s="101">
        <f t="shared" si="0"/>
        <v>652234</v>
      </c>
      <c r="D67" s="101">
        <f t="shared" si="1"/>
        <v>652234</v>
      </c>
      <c r="E67" s="101">
        <v>652234</v>
      </c>
      <c r="F67" s="101"/>
      <c r="G67" s="101"/>
      <c r="H67" s="101"/>
    </row>
    <row r="68" spans="1:8" ht="24.75" customHeight="1">
      <c r="A68" s="107">
        <v>30113</v>
      </c>
      <c r="B68" s="100" t="s">
        <v>85</v>
      </c>
      <c r="C68" s="101">
        <f t="shared" si="0"/>
        <v>6084</v>
      </c>
      <c r="D68" s="101">
        <f t="shared" si="1"/>
        <v>6084</v>
      </c>
      <c r="E68" s="101">
        <v>6084</v>
      </c>
      <c r="F68" s="101"/>
      <c r="G68" s="101"/>
      <c r="H68" s="101"/>
    </row>
    <row r="69" spans="1:8" ht="24.75" customHeight="1">
      <c r="A69" s="107">
        <v>30113</v>
      </c>
      <c r="B69" s="100" t="s">
        <v>85</v>
      </c>
      <c r="C69" s="101">
        <f t="shared" si="0"/>
        <v>8304</v>
      </c>
      <c r="D69" s="101">
        <f t="shared" si="1"/>
        <v>8304</v>
      </c>
      <c r="E69" s="101">
        <v>8304</v>
      </c>
      <c r="F69" s="101"/>
      <c r="G69" s="101"/>
      <c r="H69" s="101"/>
    </row>
    <row r="70" spans="1:8" ht="24.75" customHeight="1">
      <c r="A70" s="105">
        <v>2210203</v>
      </c>
      <c r="B70" s="100" t="s">
        <v>86</v>
      </c>
      <c r="C70" s="101">
        <f t="shared" si="0"/>
        <v>362592</v>
      </c>
      <c r="D70" s="101">
        <f t="shared" si="1"/>
        <v>362592</v>
      </c>
      <c r="E70" s="101">
        <f>E71</f>
        <v>362592</v>
      </c>
      <c r="F70" s="101"/>
      <c r="G70" s="101"/>
      <c r="H70" s="101"/>
    </row>
    <row r="71" spans="1:8" ht="24.75" customHeight="1">
      <c r="A71" s="106">
        <v>301</v>
      </c>
      <c r="B71" s="100" t="s">
        <v>100</v>
      </c>
      <c r="C71" s="101">
        <f t="shared" si="0"/>
        <v>362592</v>
      </c>
      <c r="D71" s="101">
        <f t="shared" si="1"/>
        <v>362592</v>
      </c>
      <c r="E71" s="101">
        <f>E72</f>
        <v>362592</v>
      </c>
      <c r="F71" s="101"/>
      <c r="G71" s="101"/>
      <c r="H71" s="101"/>
    </row>
    <row r="72" spans="1:8" ht="24.75" customHeight="1">
      <c r="A72" s="107">
        <v>30102</v>
      </c>
      <c r="B72" s="100" t="s">
        <v>132</v>
      </c>
      <c r="C72" s="101">
        <f t="shared" si="0"/>
        <v>362592</v>
      </c>
      <c r="D72" s="101">
        <f t="shared" si="1"/>
        <v>362592</v>
      </c>
      <c r="E72" s="101">
        <v>362592</v>
      </c>
      <c r="F72" s="101"/>
      <c r="G72" s="101"/>
      <c r="H72" s="101"/>
    </row>
    <row r="73" spans="1:8" ht="24.75" customHeight="1">
      <c r="A73" s="99"/>
      <c r="B73" s="109"/>
      <c r="C73" s="101"/>
      <c r="D73" s="101"/>
      <c r="E73" s="101"/>
      <c r="F73" s="101"/>
      <c r="G73" s="101"/>
      <c r="H73" s="101"/>
    </row>
    <row r="74" spans="1:8" ht="24.75" customHeight="1">
      <c r="A74" s="99"/>
      <c r="B74" s="109"/>
      <c r="C74" s="101"/>
      <c r="D74" s="101"/>
      <c r="E74" s="101"/>
      <c r="F74" s="101"/>
      <c r="G74" s="101"/>
      <c r="H74" s="101"/>
    </row>
    <row r="75" spans="1:8" ht="24.75" customHeight="1">
      <c r="A75" s="99"/>
      <c r="B75" s="109"/>
      <c r="C75" s="101"/>
      <c r="D75" s="101"/>
      <c r="E75" s="101"/>
      <c r="F75" s="101"/>
      <c r="G75" s="101"/>
      <c r="H75" s="101"/>
    </row>
    <row r="76" spans="1:8" ht="24.75" customHeight="1">
      <c r="A76" s="99"/>
      <c r="B76" s="109"/>
      <c r="C76" s="101"/>
      <c r="D76" s="101"/>
      <c r="E76" s="101"/>
      <c r="F76" s="101"/>
      <c r="G76" s="101"/>
      <c r="H76" s="101"/>
    </row>
    <row r="77" spans="1:8" ht="24.75" customHeight="1">
      <c r="A77" s="99"/>
      <c r="B77" s="109"/>
      <c r="C77" s="101"/>
      <c r="D77" s="101"/>
      <c r="E77" s="101"/>
      <c r="F77" s="101"/>
      <c r="G77" s="101"/>
      <c r="H77" s="101"/>
    </row>
    <row r="78" spans="1:8" ht="24.75" customHeight="1">
      <c r="A78" s="99"/>
      <c r="B78" s="109"/>
      <c r="C78" s="101"/>
      <c r="D78" s="101"/>
      <c r="E78" s="101"/>
      <c r="F78" s="101"/>
      <c r="G78" s="101"/>
      <c r="H78" s="101"/>
    </row>
    <row r="79" spans="1:8" ht="24.75" customHeight="1">
      <c r="A79" s="99"/>
      <c r="B79" s="109"/>
      <c r="C79" s="101"/>
      <c r="D79" s="101"/>
      <c r="E79" s="101"/>
      <c r="F79" s="101"/>
      <c r="G79" s="101"/>
      <c r="H79" s="101"/>
    </row>
    <row r="80" spans="1:8" ht="24.75" customHeight="1">
      <c r="A80" s="99"/>
      <c r="B80" s="109"/>
      <c r="C80" s="101"/>
      <c r="D80" s="101"/>
      <c r="E80" s="101"/>
      <c r="F80" s="101"/>
      <c r="G80" s="101"/>
      <c r="H80" s="101"/>
    </row>
    <row r="81" spans="1:8" ht="24.75" customHeight="1">
      <c r="A81" s="99"/>
      <c r="B81" s="109"/>
      <c r="C81" s="101"/>
      <c r="D81" s="101"/>
      <c r="E81" s="101"/>
      <c r="F81" s="101"/>
      <c r="G81" s="101"/>
      <c r="H81" s="101"/>
    </row>
    <row r="82" spans="1:8" ht="24.75" customHeight="1">
      <c r="A82" s="99"/>
      <c r="B82" s="109"/>
      <c r="C82" s="101"/>
      <c r="D82" s="101"/>
      <c r="E82" s="101"/>
      <c r="F82" s="101"/>
      <c r="G82" s="101"/>
      <c r="H82" s="101"/>
    </row>
    <row r="83" spans="1:8" ht="24.75" customHeight="1">
      <c r="A83" s="99"/>
      <c r="B83" s="109"/>
      <c r="C83" s="101"/>
      <c r="D83" s="101"/>
      <c r="E83" s="101"/>
      <c r="F83" s="101"/>
      <c r="G83" s="101"/>
      <c r="H83" s="101"/>
    </row>
    <row r="84" spans="1:8" ht="24.75" customHeight="1">
      <c r="A84" s="99"/>
      <c r="B84" s="109"/>
      <c r="C84" s="101"/>
      <c r="D84" s="101"/>
      <c r="E84" s="101"/>
      <c r="F84" s="101"/>
      <c r="G84" s="101"/>
      <c r="H84" s="101"/>
    </row>
    <row r="85" spans="1:8" ht="24.75" customHeight="1">
      <c r="A85" s="99"/>
      <c r="B85" s="109"/>
      <c r="C85" s="101"/>
      <c r="D85" s="101"/>
      <c r="E85" s="101"/>
      <c r="F85" s="101"/>
      <c r="G85" s="101"/>
      <c r="H85" s="101"/>
    </row>
    <row r="86" spans="1:8" ht="24.75" customHeight="1">
      <c r="A86" s="99"/>
      <c r="B86" s="109"/>
      <c r="C86" s="101"/>
      <c r="D86" s="101"/>
      <c r="E86" s="101"/>
      <c r="F86" s="101"/>
      <c r="G86" s="101"/>
      <c r="H86" s="101"/>
    </row>
    <row r="87" spans="1:8" ht="24.75" customHeight="1">
      <c r="A87" s="99"/>
      <c r="B87" s="109"/>
      <c r="C87" s="101"/>
      <c r="D87" s="101"/>
      <c r="E87" s="101"/>
      <c r="F87" s="101"/>
      <c r="G87" s="101"/>
      <c r="H87" s="101"/>
    </row>
    <row r="88" spans="1:8" ht="24.75" customHeight="1">
      <c r="A88" s="99"/>
      <c r="B88" s="109"/>
      <c r="C88" s="101"/>
      <c r="D88" s="101"/>
      <c r="E88" s="101"/>
      <c r="F88" s="101"/>
      <c r="G88" s="101"/>
      <c r="H88" s="101"/>
    </row>
    <row r="89" spans="1:8" ht="24.75" customHeight="1">
      <c r="A89" s="99"/>
      <c r="B89" s="109"/>
      <c r="C89" s="101"/>
      <c r="D89" s="101"/>
      <c r="E89" s="101"/>
      <c r="F89" s="101"/>
      <c r="G89" s="101"/>
      <c r="H89" s="101"/>
    </row>
    <row r="90" spans="1:8" ht="24.75" customHeight="1">
      <c r="A90" s="99"/>
      <c r="B90" s="109"/>
      <c r="C90" s="101"/>
      <c r="D90" s="101"/>
      <c r="E90" s="101"/>
      <c r="F90" s="101"/>
      <c r="G90" s="101"/>
      <c r="H90" s="101"/>
    </row>
    <row r="91" spans="1:8" ht="24.75" customHeight="1">
      <c r="A91" s="99"/>
      <c r="B91" s="109"/>
      <c r="C91" s="101"/>
      <c r="D91" s="101"/>
      <c r="E91" s="101"/>
      <c r="F91" s="101"/>
      <c r="G91" s="101"/>
      <c r="H91" s="101"/>
    </row>
    <row r="92" spans="1:8" ht="24.75" customHeight="1">
      <c r="A92" s="99"/>
      <c r="B92" s="109"/>
      <c r="C92" s="101"/>
      <c r="D92" s="101"/>
      <c r="E92" s="101"/>
      <c r="F92" s="101"/>
      <c r="G92" s="101"/>
      <c r="H92" s="101"/>
    </row>
    <row r="93" spans="1:8" ht="24.75" customHeight="1">
      <c r="A93" s="99"/>
      <c r="B93" s="109"/>
      <c r="C93" s="101"/>
      <c r="D93" s="101"/>
      <c r="E93" s="101"/>
      <c r="F93" s="101"/>
      <c r="G93" s="101"/>
      <c r="H93" s="101"/>
    </row>
    <row r="94" spans="1:8" ht="24.75" customHeight="1">
      <c r="A94" s="99"/>
      <c r="B94" s="109"/>
      <c r="C94" s="101"/>
      <c r="D94" s="101"/>
      <c r="E94" s="101"/>
      <c r="F94" s="101"/>
      <c r="G94" s="101"/>
      <c r="H94" s="101"/>
    </row>
    <row r="95" spans="1:8" ht="24.75" customHeight="1">
      <c r="A95" s="99"/>
      <c r="B95" s="109"/>
      <c r="C95" s="101"/>
      <c r="D95" s="101"/>
      <c r="E95" s="101"/>
      <c r="F95" s="101"/>
      <c r="G95" s="101"/>
      <c r="H95" s="101"/>
    </row>
    <row r="96" ht="12.75" customHeight="1">
      <c r="A96" s="26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3">
      <selection activeCell="E17" sqref="E17"/>
    </sheetView>
  </sheetViews>
  <sheetFormatPr defaultColWidth="9.140625" defaultRowHeight="12.75"/>
  <cols>
    <col min="1" max="1" width="28.140625" style="77" customWidth="1"/>
    <col min="2" max="2" width="34.28125" style="77" customWidth="1"/>
    <col min="3" max="3" width="28.7109375" style="77" customWidth="1"/>
    <col min="4" max="248" width="9.140625" style="32" customWidth="1"/>
  </cols>
  <sheetData>
    <row r="1" spans="1:3" ht="15.75" customHeight="1">
      <c r="A1" s="2" t="s">
        <v>162</v>
      </c>
      <c r="B1" s="3"/>
      <c r="C1" s="3"/>
    </row>
    <row r="2" spans="1:3" ht="32.25" customHeight="1">
      <c r="A2" s="78" t="s">
        <v>163</v>
      </c>
      <c r="B2" s="78"/>
      <c r="C2" s="78"/>
    </row>
    <row r="3" spans="1:3" ht="21" customHeight="1">
      <c r="A3" s="58" t="s">
        <v>2</v>
      </c>
      <c r="B3" s="58"/>
      <c r="C3" s="79" t="s">
        <v>164</v>
      </c>
    </row>
    <row r="4" spans="1:3" ht="24.75" customHeight="1">
      <c r="A4" s="80" t="s">
        <v>165</v>
      </c>
      <c r="B4" s="80" t="s">
        <v>166</v>
      </c>
      <c r="C4" s="81" t="s">
        <v>167</v>
      </c>
    </row>
    <row r="5" spans="1:3" ht="24.75" customHeight="1">
      <c r="A5" s="82" t="s">
        <v>50</v>
      </c>
      <c r="B5" s="83" t="s">
        <v>5</v>
      </c>
      <c r="C5" s="84">
        <f>C6+C16+C29</f>
        <v>9917346</v>
      </c>
    </row>
    <row r="6" spans="1:3" ht="24.75" customHeight="1">
      <c r="A6" s="85" t="s">
        <v>168</v>
      </c>
      <c r="B6" s="86" t="s">
        <v>100</v>
      </c>
      <c r="C6" s="84">
        <f>C7+C8+C9+C10+C11+C12+C13+C14+C15</f>
        <v>9065469</v>
      </c>
    </row>
    <row r="7" spans="1:3" ht="24.75" customHeight="1">
      <c r="A7" s="87" t="s">
        <v>169</v>
      </c>
      <c r="B7" s="42" t="s">
        <v>170</v>
      </c>
      <c r="C7" s="75">
        <v>3297911</v>
      </c>
    </row>
    <row r="8" spans="1:3" ht="24.75" customHeight="1">
      <c r="A8" s="87" t="s">
        <v>171</v>
      </c>
      <c r="B8" s="42" t="s">
        <v>172</v>
      </c>
      <c r="C8" s="75">
        <v>987720</v>
      </c>
    </row>
    <row r="9" spans="1:3" ht="24.75" customHeight="1">
      <c r="A9" s="87" t="s">
        <v>173</v>
      </c>
      <c r="B9" s="42" t="s">
        <v>174</v>
      </c>
      <c r="C9" s="75">
        <v>532000</v>
      </c>
    </row>
    <row r="10" spans="1:3" ht="24.75" customHeight="1">
      <c r="A10" s="88">
        <v>30107</v>
      </c>
      <c r="B10" s="88" t="s">
        <v>133</v>
      </c>
      <c r="C10" s="75">
        <v>1939971</v>
      </c>
    </row>
    <row r="11" spans="1:3" ht="24.75" customHeight="1">
      <c r="A11" s="87" t="s">
        <v>175</v>
      </c>
      <c r="B11" s="42" t="s">
        <v>176</v>
      </c>
      <c r="C11" s="75">
        <v>1087057</v>
      </c>
    </row>
    <row r="12" spans="1:3" ht="24.75" customHeight="1">
      <c r="A12" s="87" t="s">
        <v>177</v>
      </c>
      <c r="B12" s="42" t="s">
        <v>178</v>
      </c>
      <c r="C12" s="75">
        <v>434823</v>
      </c>
    </row>
    <row r="13" spans="1:3" ht="24.75" customHeight="1">
      <c r="A13" s="87" t="s">
        <v>179</v>
      </c>
      <c r="B13" s="42" t="s">
        <v>180</v>
      </c>
      <c r="C13" s="75">
        <v>61265</v>
      </c>
    </row>
    <row r="14" spans="1:3" ht="24.75" customHeight="1">
      <c r="A14" s="87" t="s">
        <v>181</v>
      </c>
      <c r="B14" s="42" t="s">
        <v>182</v>
      </c>
      <c r="C14" s="75">
        <v>666622</v>
      </c>
    </row>
    <row r="15" spans="1:3" ht="24.75" customHeight="1">
      <c r="A15" s="87">
        <v>30114</v>
      </c>
      <c r="B15" s="42" t="s">
        <v>159</v>
      </c>
      <c r="C15" s="75">
        <v>58100</v>
      </c>
    </row>
    <row r="16" spans="1:3" ht="24.75" customHeight="1">
      <c r="A16" s="85" t="s">
        <v>183</v>
      </c>
      <c r="B16" s="86" t="s">
        <v>102</v>
      </c>
      <c r="C16" s="84">
        <v>822117</v>
      </c>
    </row>
    <row r="17" spans="1:3" ht="24.75" customHeight="1">
      <c r="A17" s="87" t="s">
        <v>184</v>
      </c>
      <c r="B17" s="42" t="s">
        <v>185</v>
      </c>
      <c r="C17" s="75">
        <v>30000</v>
      </c>
    </row>
    <row r="18" spans="1:3" ht="24.75" customHeight="1">
      <c r="A18" s="87">
        <v>30205</v>
      </c>
      <c r="B18" s="42" t="s">
        <v>143</v>
      </c>
      <c r="C18" s="75">
        <v>20000</v>
      </c>
    </row>
    <row r="19" spans="1:3" ht="24.75" customHeight="1">
      <c r="A19" s="87">
        <v>30206</v>
      </c>
      <c r="B19" s="42" t="s">
        <v>144</v>
      </c>
      <c r="C19" s="75">
        <v>20000</v>
      </c>
    </row>
    <row r="20" spans="1:3" ht="24.75" customHeight="1">
      <c r="A20" s="87">
        <v>30207</v>
      </c>
      <c r="B20" s="42" t="s">
        <v>136</v>
      </c>
      <c r="C20" s="75">
        <v>5760</v>
      </c>
    </row>
    <row r="21" spans="1:3" ht="24.75" customHeight="1">
      <c r="A21" s="87" t="s">
        <v>186</v>
      </c>
      <c r="B21" s="42" t="s">
        <v>187</v>
      </c>
      <c r="C21" s="75">
        <v>549252</v>
      </c>
    </row>
    <row r="22" spans="1:3" ht="24.75" customHeight="1">
      <c r="A22" s="87">
        <v>30211</v>
      </c>
      <c r="B22" s="42" t="s">
        <v>137</v>
      </c>
      <c r="C22" s="75">
        <v>10000</v>
      </c>
    </row>
    <row r="23" spans="1:3" ht="24.75" customHeight="1">
      <c r="A23" s="87">
        <v>30213</v>
      </c>
      <c r="B23" s="42" t="s">
        <v>138</v>
      </c>
      <c r="C23" s="75">
        <v>20000</v>
      </c>
    </row>
    <row r="24" spans="1:3" ht="24.75" customHeight="1">
      <c r="A24" s="87">
        <v>30216</v>
      </c>
      <c r="B24" s="42" t="s">
        <v>139</v>
      </c>
      <c r="C24" s="75">
        <v>10000</v>
      </c>
    </row>
    <row r="25" spans="1:3" ht="24.75" customHeight="1">
      <c r="A25" s="87">
        <v>30218</v>
      </c>
      <c r="B25" s="42" t="s">
        <v>140</v>
      </c>
      <c r="C25" s="75">
        <v>20000</v>
      </c>
    </row>
    <row r="26" spans="1:3" ht="24.75" customHeight="1">
      <c r="A26" s="87">
        <v>30226</v>
      </c>
      <c r="B26" s="42" t="s">
        <v>141</v>
      </c>
      <c r="C26" s="75">
        <v>20000</v>
      </c>
    </row>
    <row r="27" spans="1:3" ht="24.75" customHeight="1">
      <c r="A27" s="87" t="s">
        <v>188</v>
      </c>
      <c r="B27" s="42" t="s">
        <v>189</v>
      </c>
      <c r="C27" s="75">
        <v>108706</v>
      </c>
    </row>
    <row r="28" spans="1:3" ht="24.75" customHeight="1">
      <c r="A28" s="87" t="s">
        <v>190</v>
      </c>
      <c r="B28" s="42" t="s">
        <v>191</v>
      </c>
      <c r="C28" s="75">
        <v>8400</v>
      </c>
    </row>
    <row r="29" spans="1:3" ht="24.75" customHeight="1">
      <c r="A29" s="85" t="s">
        <v>192</v>
      </c>
      <c r="B29" s="86" t="s">
        <v>146</v>
      </c>
      <c r="C29" s="84">
        <f>C30</f>
        <v>29760</v>
      </c>
    </row>
    <row r="30" spans="1:3" ht="24.75" customHeight="1">
      <c r="A30" s="87" t="s">
        <v>193</v>
      </c>
      <c r="B30" s="42" t="s">
        <v>194</v>
      </c>
      <c r="C30" s="75">
        <v>29760</v>
      </c>
    </row>
    <row r="31" ht="12.75">
      <c r="A31" s="76" t="s">
        <v>195</v>
      </c>
    </row>
  </sheetData>
  <sheetProtection/>
  <mergeCells count="3">
    <mergeCell ref="A1:C1"/>
    <mergeCell ref="A2:C2"/>
    <mergeCell ref="A3:B3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workbookViewId="0" topLeftCell="A4">
      <selection activeCell="G19" sqref="G19"/>
    </sheetView>
  </sheetViews>
  <sheetFormatPr defaultColWidth="9.140625" defaultRowHeight="12.75" customHeight="1"/>
  <cols>
    <col min="1" max="1" width="19.00390625" style="56" customWidth="1"/>
    <col min="2" max="2" width="31.57421875" style="56" customWidth="1"/>
    <col min="3" max="3" width="29.140625" style="56" customWidth="1"/>
    <col min="4" max="4" width="6.8515625" style="56" customWidth="1"/>
  </cols>
  <sheetData>
    <row r="1" spans="1:3" ht="21" customHeight="1">
      <c r="A1" s="2" t="s">
        <v>196</v>
      </c>
      <c r="B1" s="3"/>
      <c r="C1" s="3"/>
    </row>
    <row r="2" spans="1:3" ht="23.25" customHeight="1">
      <c r="A2" s="57" t="s">
        <v>197</v>
      </c>
      <c r="B2" s="57"/>
      <c r="C2" s="57"/>
    </row>
    <row r="3" spans="1:3" ht="21" customHeight="1">
      <c r="A3" s="58" t="s">
        <v>2</v>
      </c>
      <c r="B3" s="58"/>
      <c r="C3" s="16" t="s">
        <v>3</v>
      </c>
    </row>
    <row r="4" spans="1:3" ht="19.5" customHeight="1">
      <c r="A4" s="59" t="s">
        <v>198</v>
      </c>
      <c r="B4" s="59" t="s">
        <v>199</v>
      </c>
      <c r="C4" s="60" t="s">
        <v>167</v>
      </c>
    </row>
    <row r="5" spans="1:3" ht="21.75" customHeight="1">
      <c r="A5" s="61" t="s">
        <v>50</v>
      </c>
      <c r="B5" s="62" t="s">
        <v>5</v>
      </c>
      <c r="C5" s="63">
        <f>C6+C11+C23</f>
        <v>9917346</v>
      </c>
    </row>
    <row r="6" spans="1:3" ht="21.75" customHeight="1">
      <c r="A6" s="64"/>
      <c r="B6" s="65" t="s">
        <v>200</v>
      </c>
      <c r="C6" s="66">
        <f>C7+C8+C9+C10</f>
        <v>9073869</v>
      </c>
    </row>
    <row r="7" spans="1:3" ht="21.75" customHeight="1">
      <c r="A7" s="67">
        <v>50501</v>
      </c>
      <c r="B7" s="68" t="s">
        <v>201</v>
      </c>
      <c r="C7" s="69">
        <v>6395010</v>
      </c>
    </row>
    <row r="8" spans="1:3" ht="21.75" customHeight="1">
      <c r="A8" s="67">
        <v>50501</v>
      </c>
      <c r="B8" s="68" t="s">
        <v>202</v>
      </c>
      <c r="C8" s="69">
        <v>1149810</v>
      </c>
    </row>
    <row r="9" spans="1:3" ht="21.75" customHeight="1">
      <c r="A9" s="67">
        <v>50501</v>
      </c>
      <c r="B9" s="68" t="s">
        <v>203</v>
      </c>
      <c r="C9" s="69">
        <v>1029214</v>
      </c>
    </row>
    <row r="10" spans="1:3" ht="21.75" customHeight="1">
      <c r="A10" s="67">
        <v>50501</v>
      </c>
      <c r="B10" s="68" t="s">
        <v>204</v>
      </c>
      <c r="C10" s="69">
        <v>499835</v>
      </c>
    </row>
    <row r="11" spans="1:3" ht="21.75" customHeight="1">
      <c r="A11" s="67"/>
      <c r="B11" s="65" t="s">
        <v>205</v>
      </c>
      <c r="C11" s="66">
        <v>813717</v>
      </c>
    </row>
    <row r="12" spans="1:3" ht="21.75" customHeight="1">
      <c r="A12" s="67">
        <v>50502</v>
      </c>
      <c r="B12" s="68" t="s">
        <v>206</v>
      </c>
      <c r="C12" s="69">
        <v>30000</v>
      </c>
    </row>
    <row r="13" spans="1:3" ht="21.75" customHeight="1">
      <c r="A13" s="67">
        <v>50502</v>
      </c>
      <c r="B13" s="68" t="s">
        <v>207</v>
      </c>
      <c r="C13" s="70">
        <v>5760</v>
      </c>
    </row>
    <row r="14" spans="1:3" ht="21.75" customHeight="1">
      <c r="A14" s="67">
        <v>50502</v>
      </c>
      <c r="B14" s="68" t="s">
        <v>208</v>
      </c>
      <c r="C14" s="70">
        <v>10000</v>
      </c>
    </row>
    <row r="15" spans="1:3" ht="21.75" customHeight="1">
      <c r="A15" s="67">
        <v>50502</v>
      </c>
      <c r="B15" s="68" t="s">
        <v>209</v>
      </c>
      <c r="C15" s="69">
        <v>20000</v>
      </c>
    </row>
    <row r="16" spans="1:3" ht="21.75" customHeight="1">
      <c r="A16" s="67">
        <v>50202</v>
      </c>
      <c r="B16" s="71" t="s">
        <v>210</v>
      </c>
      <c r="C16" s="69">
        <v>10000</v>
      </c>
    </row>
    <row r="17" spans="1:3" ht="21.75" customHeight="1">
      <c r="A17" s="67">
        <v>50202</v>
      </c>
      <c r="B17" s="71" t="s">
        <v>211</v>
      </c>
      <c r="C17" s="69">
        <v>20000</v>
      </c>
    </row>
    <row r="18" spans="1:3" ht="21.75" customHeight="1">
      <c r="A18" s="67">
        <v>50502</v>
      </c>
      <c r="B18" s="68" t="s">
        <v>212</v>
      </c>
      <c r="C18" s="69">
        <v>549252</v>
      </c>
    </row>
    <row r="19" spans="1:3" ht="21.75" customHeight="1">
      <c r="A19" s="72">
        <v>50202</v>
      </c>
      <c r="B19" s="73" t="s">
        <v>213</v>
      </c>
      <c r="C19" s="70">
        <v>20000</v>
      </c>
    </row>
    <row r="20" spans="1:3" ht="21.75" customHeight="1">
      <c r="A20" s="67">
        <v>50502</v>
      </c>
      <c r="B20" s="68" t="s">
        <v>214</v>
      </c>
      <c r="C20" s="70">
        <v>20000</v>
      </c>
    </row>
    <row r="21" spans="1:3" ht="21.75" customHeight="1">
      <c r="A21" s="67">
        <v>50502</v>
      </c>
      <c r="B21" s="68" t="s">
        <v>215</v>
      </c>
      <c r="C21" s="69">
        <v>20000</v>
      </c>
    </row>
    <row r="22" spans="1:3" ht="21.75" customHeight="1">
      <c r="A22" s="67">
        <v>50502</v>
      </c>
      <c r="B22" s="68" t="s">
        <v>216</v>
      </c>
      <c r="C22" s="70">
        <v>108706</v>
      </c>
    </row>
    <row r="23" spans="1:3" ht="21.75" customHeight="1">
      <c r="A23" s="64" t="s">
        <v>217</v>
      </c>
      <c r="B23" s="65" t="s">
        <v>218</v>
      </c>
      <c r="C23" s="66">
        <v>29760</v>
      </c>
    </row>
    <row r="24" spans="1:3" ht="21.75" customHeight="1">
      <c r="A24" s="67" t="s">
        <v>219</v>
      </c>
      <c r="B24" s="68" t="s">
        <v>220</v>
      </c>
      <c r="C24" s="69">
        <v>29760</v>
      </c>
    </row>
    <row r="25" spans="1:3" ht="21.75" customHeight="1">
      <c r="A25" s="72"/>
      <c r="B25" s="73"/>
      <c r="C25" s="74"/>
    </row>
    <row r="26" spans="1:3" ht="21.75" customHeight="1">
      <c r="A26" s="72"/>
      <c r="B26" s="73"/>
      <c r="C26" s="75"/>
    </row>
    <row r="27" ht="12.75" customHeight="1">
      <c r="A27" s="76" t="s">
        <v>195</v>
      </c>
    </row>
  </sheetData>
  <sheetProtection/>
  <mergeCells count="3">
    <mergeCell ref="A1:C1"/>
    <mergeCell ref="A2:C2"/>
    <mergeCell ref="A3:B3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2018-01-04T07:27:55Z</cp:lastPrinted>
  <dcterms:created xsi:type="dcterms:W3CDTF">2017-06-07T07:58:16Z</dcterms:created>
  <dcterms:modified xsi:type="dcterms:W3CDTF">2018-02-01T08:08:47Z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