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1000" firstSheet="4" activeTab="11"/>
  </bookViews>
  <sheets>
    <sheet name="1-预算收支总表" sheetId="1" r:id="rId1"/>
    <sheet name="2-预算收入总表" sheetId="2" r:id="rId2"/>
    <sheet name="3-部门支出总表" sheetId="3" r:id="rId3"/>
    <sheet name="4.财政拨款收支总表" sheetId="4" r:id="rId4"/>
    <sheet name="5.财政拨款支出总表" sheetId="5" r:id="rId5"/>
    <sheet name="6.一般公共预算支出表" sheetId="6" r:id="rId6"/>
    <sheet name="7一般公共预算基本支出明细表" sheetId="7" r:id="rId7"/>
    <sheet name="7.1-一般公共预算基本支出表（按经济分类）" sheetId="8" r:id="rId8"/>
    <sheet name="7.2-一般公共预算基本支出表（政府经济分类）" sheetId="9" r:id="rId9"/>
    <sheet name="8.部门项目支出预算表" sheetId="10" r:id="rId10"/>
    <sheet name="9一般公共预算“三公”经费支出表" sheetId="11" r:id="rId11"/>
    <sheet name="10政府性基金预算支出表" sheetId="12" r:id="rId12"/>
  </sheets>
  <definedNames>
    <definedName name="_xlnm.Print_Area" localSheetId="6">'7一般公共预算基本支出明细表'!$A$1:$H$16</definedName>
    <definedName name="_xlnm.Print_Area" localSheetId="7">'7.1-一般公共预算基本支出表（按经济分类）'!$A$1:$C$30</definedName>
    <definedName name="_xlnm.Print_Area" localSheetId="8">'7.2-一般公共预算基本支出表（政府经济分类）'!$A$1:$C$25</definedName>
  </definedNames>
  <calcPr fullCalcOnLoad="1"/>
</workbook>
</file>

<file path=xl/sharedStrings.xml><?xml version="1.0" encoding="utf-8"?>
<sst xmlns="http://schemas.openxmlformats.org/spreadsheetml/2006/main" count="594" uniqueCount="339">
  <si>
    <t>预算01表</t>
  </si>
  <si>
    <t>预算收支总表</t>
  </si>
  <si>
    <t>公开部门：大武口区妇联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</si>
  <si>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</si>
  <si>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</si>
  <si>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</si>
  <si>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</si>
  <si>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</si>
  <si>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</si>
  <si>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</si>
  <si>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</si>
  <si>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</si>
  <si>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</si>
  <si>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</si>
  <si>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</si>
  <si>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</si>
  <si>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</si>
  <si>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</si>
  <si>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</si>
  <si>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</si>
  <si>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</si>
  <si>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</si>
  <si>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</si>
  <si>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</si>
  <si>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</si>
  <si>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</si>
  <si>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</si>
  <si>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</si>
  <si>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</si>
  <si>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</si>
  <si>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</si>
  <si>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</si>
  <si>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</si>
  <si>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</si>
  <si>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</si>
  <si>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</si>
  <si>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</si>
  <si>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</si>
  <si>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</si>
  <si>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</si>
  <si>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</si>
  <si>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</si>
  <si>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</si>
  <si>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</si>
  <si>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</si>
  <si>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</si>
  <si>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</si>
  <si>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</si>
  <si>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</si>
  <si>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</si>
  <si>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</si>
  <si>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</si>
  <si>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</si>
  <si>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</si>
  <si>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</si>
  <si>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</si>
  <si>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</si>
  <si>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</si>
  <si>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</si>
  <si>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</si>
  <si>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</si>
  <si>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</si>
  <si>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</si>
  <si>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</si>
  <si>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大武口区妇联</t>
  </si>
  <si>
    <r>
      <t xml:space="preserve">       合</t>
    </r>
    <r>
      <rPr>
        <sz val="10"/>
        <color indexed="8"/>
        <rFont val="Arial"/>
        <family val="0"/>
      </rPr>
      <t xml:space="preserve">    </t>
    </r>
    <r>
      <rPr>
        <sz val="10"/>
        <color indexed="8"/>
        <rFont val="宋体"/>
        <family val="0"/>
      </rPr>
      <t>计</t>
    </r>
  </si>
  <si>
    <r>
      <t>预算</t>
    </r>
    <r>
      <rPr>
        <sz val="10"/>
        <color indexed="8"/>
        <rFont val="Arial"/>
        <family val="0"/>
      </rPr>
      <t>03</t>
    </r>
    <r>
      <rPr>
        <sz val="10"/>
        <color indexed="8"/>
        <rFont val="宋体"/>
        <family val="0"/>
      </rPr>
      <t>表</t>
    </r>
  </si>
  <si>
    <t>部门支出总表</t>
  </si>
  <si>
    <t>功能分类科目</t>
  </si>
  <si>
    <t>2018支出安排总计</t>
  </si>
  <si>
    <t>一般公共财政拨款预算</t>
  </si>
  <si>
    <t>政府性
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</si>
  <si>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</si>
  <si>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</si>
  <si>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</si>
  <si>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</si>
  <si>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</si>
  <si>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行政运行</t>
  </si>
  <si>
    <t>一般行政管理事务</t>
  </si>
  <si>
    <t>未归口管理的行政单位离退休</t>
  </si>
  <si>
    <t>机关事业单位基本养老保险缴费支出</t>
  </si>
  <si>
    <t>财政对工伤保险基金的补助</t>
  </si>
  <si>
    <t>财政对生育保险基金的补助</t>
  </si>
  <si>
    <t>行政单位医疗</t>
  </si>
  <si>
    <t>公务员医疗补助</t>
  </si>
  <si>
    <t>其他行政事业单位医疗支出</t>
  </si>
  <si>
    <t>住房公积金</t>
  </si>
  <si>
    <t>购房补贴</t>
  </si>
  <si>
    <t>注：功能科目编码必须到项级</t>
  </si>
  <si>
    <t>预算04表</t>
  </si>
  <si>
    <t>财政拨款收支总表</t>
  </si>
  <si>
    <r>
      <t>预算</t>
    </r>
    <r>
      <rPr>
        <sz val="10"/>
        <color indexed="8"/>
        <rFont val="Arial"/>
        <family val="0"/>
      </rPr>
      <t>05</t>
    </r>
    <r>
      <rPr>
        <sz val="10"/>
        <color indexed="8"/>
        <rFont val="宋体"/>
        <family val="0"/>
      </rPr>
      <t>表</t>
    </r>
  </si>
  <si>
    <t>财政拨款支出总表</t>
  </si>
  <si>
    <t>一般公共预算支出表</t>
  </si>
  <si>
    <t>2018年预算安排总计</t>
  </si>
  <si>
    <t>基本支出</t>
  </si>
  <si>
    <t>项目支出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</si>
  <si>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</si>
  <si>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</si>
  <si>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</si>
  <si>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</si>
  <si>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</si>
  <si>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</si>
  <si>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</si>
  <si>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</si>
  <si>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</si>
  <si>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款</t>
  </si>
  <si>
    <t>项</t>
  </si>
  <si>
    <t>29</t>
  </si>
  <si>
    <t>01</t>
  </si>
  <si>
    <t>02</t>
  </si>
  <si>
    <t>05</t>
  </si>
  <si>
    <t>04</t>
  </si>
  <si>
    <t>27</t>
  </si>
  <si>
    <t>03</t>
  </si>
  <si>
    <t>11</t>
  </si>
  <si>
    <t>99</t>
  </si>
  <si>
    <r>
      <t>预算</t>
    </r>
    <r>
      <rPr>
        <sz val="10"/>
        <color indexed="8"/>
        <rFont val="宋体"/>
        <family val="0"/>
      </rPr>
      <t>07表</t>
    </r>
  </si>
  <si>
    <t>一般公共预算基本支出明细表</t>
  </si>
  <si>
    <t>功能科目
编码</t>
  </si>
  <si>
    <t>支出来源</t>
  </si>
  <si>
    <t>财政拨款</t>
  </si>
  <si>
    <t>上年财政结转</t>
  </si>
  <si>
    <t>经费拨款</t>
  </si>
  <si>
    <t>纳入预算管理的非税收入</t>
  </si>
  <si>
    <t>**</t>
  </si>
  <si>
    <t xml:space="preserve">  045</t>
  </si>
  <si>
    <t xml:space="preserve"> 大武口区妇联</t>
  </si>
  <si>
    <t xml:space="preserve">   045001</t>
  </si>
  <si>
    <t xml:space="preserve">    大武口区妇联本级</t>
  </si>
  <si>
    <t xml:space="preserve">      社会保障和就业支出</t>
  </si>
  <si>
    <t xml:space="preserve">        行政事业单位离退休</t>
  </si>
  <si>
    <t xml:space="preserve">          机关事业单位基本养老保险缴费支出</t>
  </si>
  <si>
    <t xml:space="preserve">            工资福利支出</t>
  </si>
  <si>
    <t xml:space="preserve">              机关事业单位养老保险</t>
  </si>
  <si>
    <t xml:space="preserve">                机关事业单位基本养老保险缴费</t>
  </si>
  <si>
    <t xml:space="preserve">    一般公共服务支出</t>
  </si>
  <si>
    <t xml:space="preserve">      群众团体事务</t>
  </si>
  <si>
    <t xml:space="preserve">          行政运行</t>
  </si>
  <si>
    <t xml:space="preserve">            301</t>
  </si>
  <si>
    <t xml:space="preserve">              基本工资（行政）</t>
  </si>
  <si>
    <t xml:space="preserve">                30101</t>
  </si>
  <si>
    <t xml:space="preserve">                基本工资</t>
  </si>
  <si>
    <t xml:space="preserve">              生活性补贴（行政）</t>
  </si>
  <si>
    <t xml:space="preserve">                30102</t>
  </si>
  <si>
    <t xml:space="preserve">                津贴补贴</t>
  </si>
  <si>
    <t xml:space="preserve">              工作性津贴（行政）</t>
  </si>
  <si>
    <t xml:space="preserve">              年终一次性奖金</t>
  </si>
  <si>
    <t xml:space="preserve">                30103</t>
  </si>
  <si>
    <t xml:space="preserve">                奖金</t>
  </si>
  <si>
    <t xml:space="preserve">              个人取暖费(行政)</t>
  </si>
  <si>
    <t xml:space="preserve">              生育保险</t>
  </si>
  <si>
    <t xml:space="preserve">                30112</t>
  </si>
  <si>
    <t xml:space="preserve">                其他社会保障缴费</t>
  </si>
  <si>
    <t xml:space="preserve">              工伤保险</t>
  </si>
  <si>
    <t xml:space="preserve">              政府效能奖</t>
  </si>
  <si>
    <t xml:space="preserve">              艰苦边远地区津贴补贴</t>
  </si>
  <si>
    <t xml:space="preserve">            302</t>
  </si>
  <si>
    <t xml:space="preserve">            商品和服务支出</t>
  </si>
  <si>
    <t xml:space="preserve">              一般公用支出（综合定额）</t>
  </si>
  <si>
    <t xml:space="preserve">                30201</t>
  </si>
  <si>
    <t xml:space="preserve">                办公费</t>
  </si>
  <si>
    <t xml:space="preserve">                30217</t>
  </si>
  <si>
    <t xml:space="preserve">                公务接待费</t>
  </si>
  <si>
    <t xml:space="preserve">                30239</t>
  </si>
  <si>
    <t xml:space="preserve">                其他交通费用</t>
  </si>
  <si>
    <t xml:space="preserve">              工会经费</t>
  </si>
  <si>
    <t xml:space="preserve">                30228</t>
  </si>
  <si>
    <t xml:space="preserve">                工会经费</t>
  </si>
  <si>
    <t xml:space="preserve">              其他商品服务支出</t>
  </si>
  <si>
    <t xml:space="preserve">                30299</t>
  </si>
  <si>
    <t xml:space="preserve">                其他商品和服务支出</t>
  </si>
  <si>
    <t xml:space="preserve">            303</t>
  </si>
  <si>
    <t xml:space="preserve">            对个人和家庭的补助</t>
  </si>
  <si>
    <t xml:space="preserve">              妇女卫生保健费</t>
  </si>
  <si>
    <t xml:space="preserve">                30309</t>
  </si>
  <si>
    <t xml:space="preserve">                奖励金</t>
  </si>
  <si>
    <t xml:space="preserve">              健康体检费</t>
  </si>
  <si>
    <t xml:space="preserve">        21011</t>
  </si>
  <si>
    <t xml:space="preserve">        行政事业单位医疗</t>
  </si>
  <si>
    <t xml:space="preserve">          2101101</t>
  </si>
  <si>
    <t xml:space="preserve">          行政单位医疗</t>
  </si>
  <si>
    <t xml:space="preserve">              基本医疗保险</t>
  </si>
  <si>
    <t xml:space="preserve">                30110</t>
  </si>
  <si>
    <t xml:space="preserve">                城镇职工基本医疗保险缴费</t>
  </si>
  <si>
    <t xml:space="preserve">          2101103</t>
  </si>
  <si>
    <t xml:space="preserve">          公务员医疗补助</t>
  </si>
  <si>
    <t xml:space="preserve">              公务员医疗补助</t>
  </si>
  <si>
    <t xml:space="preserve">                30111</t>
  </si>
  <si>
    <t xml:space="preserve">                公务员医疗补助缴费</t>
  </si>
  <si>
    <t xml:space="preserve">      221</t>
  </si>
  <si>
    <t xml:space="preserve">      住房保障支出</t>
  </si>
  <si>
    <t xml:space="preserve">        22102</t>
  </si>
  <si>
    <t xml:space="preserve">        住房改革支出</t>
  </si>
  <si>
    <t xml:space="preserve">          2210201</t>
  </si>
  <si>
    <t xml:space="preserve">          住房公积金</t>
  </si>
  <si>
    <t xml:space="preserve">              住房公积金</t>
  </si>
  <si>
    <t xml:space="preserve">                30113</t>
  </si>
  <si>
    <t xml:space="preserve">                住房公积金</t>
  </si>
  <si>
    <t xml:space="preserve">          购房补贴</t>
  </si>
  <si>
    <t xml:space="preserve">              住房补贴</t>
  </si>
  <si>
    <r>
      <t>预算</t>
    </r>
    <r>
      <rPr>
        <sz val="10"/>
        <color indexed="8"/>
        <rFont val="Arial"/>
        <family val="0"/>
      </rPr>
      <t>07-1</t>
    </r>
    <r>
      <rPr>
        <sz val="10"/>
        <color indexed="8"/>
        <rFont val="宋体"/>
        <family val="0"/>
      </rPr>
      <t>表</t>
    </r>
  </si>
  <si>
    <t>一般公共预算基本支出表(按经济分类)</t>
  </si>
  <si>
    <t xml:space="preserve">         单位：元</t>
  </si>
  <si>
    <t>经济科目编码</t>
  </si>
  <si>
    <t>经济科目名称</t>
  </si>
  <si>
    <t>金额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</si>
  <si>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</si>
  <si>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</si>
  <si>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</si>
  <si>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</si>
  <si>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</si>
  <si>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</si>
  <si>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</si>
  <si>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</si>
  <si>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</si>
  <si>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</si>
  <si>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</si>
  <si>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</si>
  <si>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</si>
  <si>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</si>
  <si>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</si>
  <si>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</si>
  <si>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</si>
  <si>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</si>
  <si>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</si>
  <si>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</si>
  <si>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</si>
  <si>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</si>
  <si>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30208</t>
  </si>
  <si>
    <t xml:space="preserve">  取暖费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</si>
  <si>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</si>
  <si>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</si>
  <si>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</si>
  <si>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</si>
  <si>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</si>
  <si>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</si>
  <si>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</si>
  <si>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</si>
  <si>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</si>
  <si>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</si>
  <si>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</si>
  <si>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</si>
  <si>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</si>
  <si>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</si>
  <si>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</si>
  <si>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</si>
  <si>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</si>
  <si>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</si>
  <si>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</si>
  <si>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</si>
  <si>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310</t>
  </si>
  <si>
    <t>资本性支出</t>
  </si>
  <si>
    <t xml:space="preserve">  31099</t>
  </si>
  <si>
    <t xml:space="preserve">  其他资本性支出</t>
  </si>
  <si>
    <t>注：根据本单位实际情况添加和删改</t>
  </si>
  <si>
    <r>
      <t>预算</t>
    </r>
    <r>
      <rPr>
        <sz val="10"/>
        <color indexed="8"/>
        <rFont val="Arial"/>
        <family val="0"/>
      </rPr>
      <t>07-2</t>
    </r>
    <r>
      <rPr>
        <sz val="10"/>
        <color indexed="8"/>
        <rFont val="宋体"/>
        <family val="0"/>
      </rPr>
      <t>表</t>
    </r>
  </si>
  <si>
    <t>一般公共预算基本支出表（政府经济分类）</t>
  </si>
  <si>
    <t>公开部门:大武口区妇联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</si>
  <si>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</si>
  <si>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</si>
  <si>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</si>
  <si>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</si>
  <si>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</si>
  <si>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</si>
  <si>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</si>
  <si>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</si>
  <si>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</si>
  <si>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</si>
  <si>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</si>
  <si>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</si>
  <si>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</si>
  <si>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</si>
  <si>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</si>
  <si>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</si>
  <si>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</si>
  <si>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</si>
  <si>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50203</t>
  </si>
  <si>
    <t xml:space="preserve">  50203-培训费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</si>
  <si>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</si>
  <si>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</si>
  <si>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</si>
  <si>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</si>
  <si>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</si>
  <si>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</si>
  <si>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</si>
  <si>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</si>
  <si>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</si>
  <si>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</si>
  <si>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503-机关资本性支出（一）</t>
  </si>
  <si>
    <t xml:space="preserve">  50399-其他资本性支出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</si>
  <si>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</si>
  <si>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</si>
  <si>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</si>
  <si>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</si>
  <si>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</si>
  <si>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</si>
  <si>
    <t xml:space="preserve">  50999</t>
  </si>
  <si>
    <t xml:space="preserve">  50999-其他对个人和家庭补助</t>
  </si>
  <si>
    <r>
      <t>预算</t>
    </r>
    <r>
      <rPr>
        <sz val="11"/>
        <color indexed="8"/>
        <rFont val="Calibri"/>
        <family val="0"/>
      </rPr>
      <t>-08</t>
    </r>
    <r>
      <rPr>
        <sz val="11"/>
        <color indexed="8"/>
        <rFont val="宋体"/>
        <family val="0"/>
      </rPr>
      <t>表</t>
    </r>
  </si>
  <si>
    <t>项目预算明细表（财政核定）</t>
  </si>
  <si>
    <t>金额单位：元</t>
  </si>
  <si>
    <t>功能
科目
编码</t>
  </si>
  <si>
    <t>单位
（功能科目）
名称</t>
  </si>
  <si>
    <t>单位名称
/项目名称</t>
  </si>
  <si>
    <t>项目内容
（重要信息摘要）</t>
  </si>
  <si>
    <t>项目
属性</t>
  </si>
  <si>
    <t>2018年部门预算财政核定数</t>
  </si>
  <si>
    <t>民生项目</t>
  </si>
  <si>
    <t>政府采购项目</t>
  </si>
  <si>
    <t>政府购买服务项目</t>
  </si>
  <si>
    <t>备注</t>
  </si>
  <si>
    <t>一般公共预算财政拨款</t>
  </si>
  <si>
    <t>纳入财政管理的行政事业性收入安排</t>
  </si>
  <si>
    <t>妇女儿童工委工作经费</t>
  </si>
  <si>
    <t>经常性
项目</t>
  </si>
  <si>
    <t>否</t>
  </si>
  <si>
    <r>
      <t>无项目预算的单位在金额栏填</t>
    </r>
    <r>
      <rPr>
        <sz val="11"/>
        <color indexed="8"/>
        <rFont val="Calibri"/>
        <family val="0"/>
      </rPr>
      <t>“0</t>
    </r>
    <r>
      <rPr>
        <sz val="11"/>
        <color indexed="8"/>
        <rFont val="宋体"/>
        <family val="0"/>
      </rPr>
      <t>”在备注栏填本年度无项目算。</t>
    </r>
  </si>
  <si>
    <t>预算-09表</t>
  </si>
  <si>
    <t>一般公共预算“三公”经费支出表</t>
  </si>
  <si>
    <t xml:space="preserve"> 编制单位： 大武口区妇联                                                   单位：元                                                                                            </t>
  </si>
  <si>
    <t>2017年预算数</t>
  </si>
  <si>
    <t>2017年执行数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</si>
  <si>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</si>
  <si>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</si>
  <si>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</si>
  <si>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</si>
  <si>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</si>
  <si>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</si>
  <si>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</si>
  <si>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政府性基金预算支出表</t>
  </si>
  <si>
    <t>功能能分类科目</t>
  </si>
  <si>
    <t>科目编码</t>
  </si>
  <si>
    <t>对企事业单位的补助</t>
  </si>
  <si>
    <t>债务福利支出</t>
  </si>
  <si>
    <t>其他资本性支出</t>
  </si>
  <si>
    <t>其他支出</t>
  </si>
  <si>
    <t>类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</si>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</sst>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#,##0_ "/>
    <numFmt numFmtId="180" formatCode="#,##0;[Red]#,##0"/>
    <numFmt numFmtId="181" formatCode="0.00;[Red]0.00"/>
    <numFmt numFmtId="182" formatCode="#,##0_);[Red]\(#,##0\)"/>
  </numFmts>
  <fonts count="43">
    <font>
      <sz val="10"/>
      <color indexed="8"/>
      <name val="Arial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0"/>
    </font>
    <font>
      <sz val="16"/>
      <color indexed="8"/>
      <name val="仿宋_GB2312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sz val="20"/>
      <color indexed="8"/>
      <name val="方正小标宋_GBK"/>
      <family val="0"/>
    </font>
    <font>
      <b/>
      <sz val="11"/>
      <name val="Calibri"/>
      <family val="0"/>
    </font>
    <font>
      <sz val="10"/>
      <name val="宋体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0"/>
      <color indexed="36"/>
      <name val="Arial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29" fillId="2" borderId="0" applyNumberFormat="0" applyBorder="0" applyAlignment="0" applyProtection="0"/>
    <xf numFmtId="0" fontId="5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4" fillId="6" borderId="0" applyNumberFormat="0" applyBorder="0" applyAlignment="0" applyProtection="0"/>
    <xf numFmtId="0" fontId="33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5" fillId="7" borderId="0" applyNumberFormat="0" applyBorder="0" applyAlignment="0" applyProtection="0"/>
    <xf numFmtId="176" fontId="0" fillId="0" borderId="0">
      <alignment/>
      <protection/>
    </xf>
    <xf numFmtId="0" fontId="5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6" fillId="0" borderId="4" applyNumberFormat="0" applyFill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9" fillId="10" borderId="0" applyNumberFormat="0" applyBorder="0" applyAlignment="0" applyProtection="0"/>
    <xf numFmtId="177" fontId="0" fillId="0" borderId="0">
      <alignment/>
      <protection/>
    </xf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3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5" fillId="12" borderId="0" applyNumberFormat="0" applyBorder="0" applyAlignment="0" applyProtection="0"/>
    <xf numFmtId="45" fontId="0" fillId="0" borderId="0">
      <alignment/>
      <protection/>
    </xf>
    <xf numFmtId="0" fontId="3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12" borderId="7" applyNumberFormat="0" applyFont="0" applyAlignment="0" applyProtection="0"/>
    <xf numFmtId="0" fontId="29" fillId="2" borderId="0" applyNumberFormat="0" applyBorder="0" applyAlignment="0" applyProtection="0"/>
    <xf numFmtId="0" fontId="40" fillId="3" borderId="0" applyNumberFormat="0" applyBorder="0" applyAlignment="0" applyProtection="0"/>
    <xf numFmtId="0" fontId="5" fillId="7" borderId="0" applyNumberFormat="0" applyBorder="0" applyAlignment="0" applyProtection="0"/>
    <xf numFmtId="0" fontId="39" fillId="11" borderId="0" applyNumberFormat="0" applyBorder="0" applyAlignment="0" applyProtection="0"/>
    <xf numFmtId="0" fontId="41" fillId="4" borderId="8" applyNumberFormat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>
      <alignment/>
      <protection/>
    </xf>
    <xf numFmtId="0" fontId="29" fillId="13" borderId="0" applyNumberFormat="0" applyBorder="0" applyAlignment="0" applyProtection="0"/>
    <xf numFmtId="178" fontId="0" fillId="0" borderId="0">
      <alignment/>
      <protection/>
    </xf>
    <xf numFmtId="0" fontId="29" fillId="5" borderId="0" applyNumberFormat="0" applyBorder="0" applyAlignment="0" applyProtection="0"/>
    <xf numFmtId="0" fontId="5" fillId="4" borderId="0" applyNumberFormat="0" applyBorder="0" applyAlignment="0" applyProtection="0"/>
    <xf numFmtId="0" fontId="26" fillId="13" borderId="8" applyNumberFormat="0" applyAlignment="0" applyProtection="0"/>
    <xf numFmtId="0" fontId="5" fillId="2" borderId="0" applyNumberFormat="0" applyBorder="0" applyAlignment="0" applyProtection="0"/>
    <xf numFmtId="0" fontId="29" fillId="18" borderId="0" applyNumberFormat="0" applyBorder="0" applyAlignment="0" applyProtection="0"/>
    <xf numFmtId="0" fontId="5" fillId="1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4" fontId="5" fillId="0" borderId="10" xfId="0" applyNumberFormat="1" applyFont="1" applyBorder="1" applyAlignment="1">
      <alignment horizontal="right" vertical="center" shrinkToFit="1"/>
    </xf>
    <xf numFmtId="4" fontId="5" fillId="0" borderId="13" xfId="0" applyNumberFormat="1" applyFont="1" applyBorder="1" applyAlignment="1">
      <alignment horizontal="right" vertical="center" shrinkToFit="1"/>
    </xf>
    <xf numFmtId="4" fontId="5" fillId="0" borderId="9" xfId="0" applyNumberFormat="1" applyFont="1" applyBorder="1" applyAlignment="1">
      <alignment horizontal="right" vertical="center" shrinkToFit="1"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0" fillId="0" borderId="0" xfId="15" applyFont="1" applyBorder="1" applyAlignment="1" applyProtection="1">
      <alignment/>
      <protection/>
    </xf>
    <xf numFmtId="0" fontId="11" fillId="0" borderId="0" xfId="15">
      <alignment/>
      <protection/>
    </xf>
    <xf numFmtId="0" fontId="5" fillId="0" borderId="0" xfId="15" applyFont="1" applyBorder="1" applyAlignment="1" applyProtection="1">
      <alignment/>
      <protection/>
    </xf>
    <xf numFmtId="0" fontId="3" fillId="0" borderId="0" xfId="15" applyFont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8" fillId="0" borderId="14" xfId="15" applyFont="1" applyBorder="1" applyAlignment="1" applyProtection="1">
      <alignment horizontal="center" vertical="center" wrapText="1"/>
      <protection/>
    </xf>
    <xf numFmtId="49" fontId="8" fillId="4" borderId="14" xfId="15" applyNumberFormat="1" applyFont="1" applyFill="1" applyBorder="1" applyAlignment="1" applyProtection="1">
      <alignment horizontal="center" vertical="center" wrapText="1"/>
      <protection/>
    </xf>
    <xf numFmtId="0" fontId="8" fillId="4" borderId="14" xfId="15" applyFont="1" applyFill="1" applyBorder="1" applyAlignment="1" applyProtection="1">
      <alignment horizontal="center" vertical="center" wrapText="1"/>
      <protection/>
    </xf>
    <xf numFmtId="0" fontId="12" fillId="0" borderId="14" xfId="15" applyFont="1" applyBorder="1" applyAlignment="1" applyProtection="1">
      <alignment vertical="center"/>
      <protection/>
    </xf>
    <xf numFmtId="49" fontId="8" fillId="4" borderId="14" xfId="15" applyNumberFormat="1" applyFont="1" applyFill="1" applyBorder="1" applyAlignment="1" applyProtection="1">
      <alignment horizontal="center" vertical="center"/>
      <protection/>
    </xf>
    <xf numFmtId="0" fontId="8" fillId="4" borderId="14" xfId="15" applyFont="1" applyFill="1" applyBorder="1" applyAlignment="1" applyProtection="1">
      <alignment horizontal="center" vertical="center"/>
      <protection/>
    </xf>
    <xf numFmtId="0" fontId="12" fillId="0" borderId="15" xfId="15" applyFont="1" applyBorder="1" applyAlignment="1" applyProtection="1">
      <alignment vertical="center"/>
      <protection/>
    </xf>
    <xf numFmtId="49" fontId="8" fillId="4" borderId="15" xfId="15" applyNumberFormat="1" applyFont="1" applyFill="1" applyBorder="1" applyAlignment="1" applyProtection="1">
      <alignment horizontal="center" vertical="center"/>
      <protection/>
    </xf>
    <xf numFmtId="0" fontId="8" fillId="4" borderId="15" xfId="15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1" fontId="14" fillId="0" borderId="14" xfId="0" applyNumberFormat="1" applyFont="1" applyFill="1" applyBorder="1" applyAlignment="1" applyProtection="1">
      <alignment horizontal="left" vertical="center"/>
      <protection/>
    </xf>
    <xf numFmtId="1" fontId="14" fillId="0" borderId="14" xfId="0" applyNumberFormat="1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horizontal="left" vertical="center"/>
      <protection/>
    </xf>
    <xf numFmtId="1" fontId="13" fillId="0" borderId="16" xfId="0" applyNumberFormat="1" applyFont="1" applyFill="1" applyBorder="1" applyAlignment="1" applyProtection="1">
      <alignment horizontal="left" vertical="center"/>
      <protection/>
    </xf>
    <xf numFmtId="1" fontId="13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8" fillId="4" borderId="15" xfId="15" applyNumberFormat="1" applyFont="1" applyFill="1" applyBorder="1" applyAlignment="1" applyProtection="1">
      <alignment horizontal="center" vertical="center" wrapText="1"/>
      <protection/>
    </xf>
    <xf numFmtId="180" fontId="13" fillId="0" borderId="14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180" fontId="13" fillId="0" borderId="14" xfId="0" applyNumberFormat="1" applyFont="1" applyFill="1" applyBorder="1" applyAlignment="1" applyProtection="1">
      <alignment horizontal="right" vertical="center"/>
      <protection/>
    </xf>
    <xf numFmtId="0" fontId="15" fillId="0" borderId="0" xfId="15" applyFont="1" applyBorder="1" applyAlignment="1" applyProtection="1">
      <alignment horizontal="right"/>
      <protection/>
    </xf>
    <xf numFmtId="49" fontId="8" fillId="4" borderId="0" xfId="15" applyNumberFormat="1" applyFont="1" applyFill="1" applyBorder="1" applyAlignment="1" applyProtection="1">
      <alignment horizontal="center" vertical="center" wrapText="1"/>
      <protection/>
    </xf>
    <xf numFmtId="181" fontId="13" fillId="0" borderId="14" xfId="0" applyNumberFormat="1" applyFont="1" applyFill="1" applyBorder="1" applyAlignment="1" applyProtection="1">
      <alignment horizontal="right" vertical="center"/>
      <protection/>
    </xf>
    <xf numFmtId="181" fontId="13" fillId="0" borderId="14" xfId="0" applyNumberFormat="1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/>
      <protection/>
    </xf>
    <xf numFmtId="0" fontId="8" fillId="0" borderId="15" xfId="15" applyFont="1" applyBorder="1" applyAlignment="1" applyProtection="1">
      <alignment horizontal="center" vertical="center" wrapText="1"/>
      <protection/>
    </xf>
    <xf numFmtId="181" fontId="13" fillId="0" borderId="14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182" fontId="4" fillId="0" borderId="0" xfId="0" applyNumberFormat="1" applyFont="1" applyFill="1" applyAlignment="1" applyProtection="1">
      <alignment horizontal="right"/>
      <protection/>
    </xf>
    <xf numFmtId="0" fontId="13" fillId="0" borderId="14" xfId="0" applyFont="1" applyBorder="1" applyAlignment="1" applyProtection="1">
      <alignment horizontal="center" vertical="center"/>
      <protection/>
    </xf>
    <xf numFmtId="182" fontId="13" fillId="0" borderId="14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7" fillId="0" borderId="14" xfId="0" applyFont="1" applyBorder="1" applyAlignment="1" applyProtection="1">
      <alignment horizontal="left" vertical="center"/>
      <protection/>
    </xf>
    <xf numFmtId="182" fontId="17" fillId="0" borderId="14" xfId="0" applyNumberFormat="1" applyFont="1" applyBorder="1" applyAlignment="1" applyProtection="1">
      <alignment horizontal="right" vertical="center"/>
      <protection/>
    </xf>
    <xf numFmtId="182" fontId="1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182" fontId="13" fillId="0" borderId="14" xfId="0" applyNumberFormat="1" applyFont="1" applyFill="1" applyBorder="1" applyAlignment="1" applyProtection="1">
      <alignment horizontal="right" vertical="center"/>
      <protection/>
    </xf>
    <xf numFmtId="182" fontId="13" fillId="0" borderId="14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179" fontId="2" fillId="0" borderId="0" xfId="0" applyNumberFormat="1" applyFont="1" applyFill="1" applyAlignment="1" applyProtection="1">
      <alignment/>
      <protection/>
    </xf>
    <xf numFmtId="179" fontId="1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left" vertical="center"/>
      <protection/>
    </xf>
    <xf numFmtId="0" fontId="20" fillId="0" borderId="14" xfId="0" applyFont="1" applyFill="1" applyBorder="1" applyAlignment="1" applyProtection="1">
      <alignment vertical="center"/>
      <protection/>
    </xf>
    <xf numFmtId="179" fontId="18" fillId="0" borderId="14" xfId="0" applyNumberFormat="1" applyFont="1" applyFill="1" applyBorder="1" applyAlignment="1" applyProtection="1">
      <alignment horizontal="righ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179" fontId="13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18" xfId="15" applyBorder="1">
      <alignment/>
      <protection/>
    </xf>
    <xf numFmtId="0" fontId="11" fillId="0" borderId="9" xfId="15" applyBorder="1">
      <alignment/>
      <protection/>
    </xf>
    <xf numFmtId="179" fontId="10" fillId="0" borderId="0" xfId="15" applyNumberFormat="1" applyFont="1" applyBorder="1" applyAlignment="1" applyProtection="1">
      <alignment/>
      <protection/>
    </xf>
    <xf numFmtId="0" fontId="10" fillId="0" borderId="9" xfId="15" applyFont="1" applyBorder="1" applyAlignment="1" applyProtection="1">
      <alignment/>
      <protection/>
    </xf>
    <xf numFmtId="0" fontId="11" fillId="0" borderId="0" xfId="15" applyBorder="1">
      <alignment/>
      <protection/>
    </xf>
    <xf numFmtId="179" fontId="0" fillId="0" borderId="0" xfId="0" applyNumberFormat="1" applyFill="1" applyAlignment="1" applyProtection="1">
      <alignment/>
      <protection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14" xfId="15" applyFont="1" applyBorder="1" applyAlignment="1" applyProtection="1">
      <alignment horizontal="center" vertical="center" wrapText="1"/>
      <protection/>
    </xf>
    <xf numFmtId="0" fontId="13" fillId="0" borderId="19" xfId="15" applyFont="1" applyBorder="1" applyAlignment="1" applyProtection="1">
      <alignment horizontal="center" vertical="center" wrapText="1"/>
      <protection/>
    </xf>
    <xf numFmtId="0" fontId="5" fillId="0" borderId="9" xfId="15" applyFont="1" applyBorder="1" applyAlignment="1" applyProtection="1">
      <alignment horizontal="center" vertical="center" wrapText="1"/>
      <protection/>
    </xf>
    <xf numFmtId="0" fontId="10" fillId="0" borderId="14" xfId="15" applyFont="1" applyBorder="1" applyAlignment="1" applyProtection="1">
      <alignment horizontal="center" vertical="center"/>
      <protection/>
    </xf>
    <xf numFmtId="0" fontId="13" fillId="0" borderId="14" xfId="15" applyFont="1" applyBorder="1" applyAlignment="1" applyProtection="1">
      <alignment horizontal="center" vertical="center" wrapText="1"/>
      <protection/>
    </xf>
    <xf numFmtId="179" fontId="5" fillId="0" borderId="16" xfId="15" applyNumberFormat="1" applyFont="1" applyBorder="1" applyAlignment="1" applyProtection="1">
      <alignment horizontal="center" vertical="center" wrapText="1"/>
      <protection/>
    </xf>
    <xf numFmtId="0" fontId="5" fillId="0" borderId="16" xfId="15" applyFont="1" applyBorder="1" applyAlignment="1" applyProtection="1">
      <alignment horizontal="center" vertical="center" wrapText="1"/>
      <protection/>
    </xf>
    <xf numFmtId="179" fontId="5" fillId="0" borderId="14" xfId="15" applyNumberFormat="1" applyFont="1" applyBorder="1" applyAlignment="1" applyProtection="1">
      <alignment horizontal="center" vertical="center" wrapText="1"/>
      <protection/>
    </xf>
    <xf numFmtId="0" fontId="10" fillId="0" borderId="15" xfId="15" applyFont="1" applyBorder="1" applyAlignment="1" applyProtection="1">
      <alignment horizontal="center" vertical="center"/>
      <protection/>
    </xf>
    <xf numFmtId="1" fontId="17" fillId="0" borderId="15" xfId="15" applyNumberFormat="1" applyFont="1" applyBorder="1" applyAlignment="1" applyProtection="1">
      <alignment horizontal="center" vertical="center" wrapText="1"/>
      <protection/>
    </xf>
    <xf numFmtId="179" fontId="5" fillId="0" borderId="15" xfId="15" applyNumberFormat="1" applyFont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left" vertical="center"/>
      <protection/>
    </xf>
    <xf numFmtId="1" fontId="13" fillId="0" borderId="20" xfId="0" applyNumberFormat="1" applyFont="1" applyFill="1" applyBorder="1" applyAlignment="1" applyProtection="1">
      <alignment horizontal="left" vertical="center"/>
      <protection/>
    </xf>
    <xf numFmtId="179" fontId="13" fillId="0" borderId="20" xfId="0" applyNumberFormat="1" applyFont="1" applyFill="1" applyBorder="1" applyAlignment="1" applyProtection="1">
      <alignment horizontal="right" vertical="center"/>
      <protection/>
    </xf>
    <xf numFmtId="179" fontId="13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21" xfId="0" applyFont="1" applyFill="1" applyBorder="1" applyAlignment="1" applyProtection="1">
      <alignment horizontal="left" vertical="center"/>
      <protection/>
    </xf>
    <xf numFmtId="1" fontId="13" fillId="0" borderId="21" xfId="0" applyNumberFormat="1" applyFont="1" applyFill="1" applyBorder="1" applyAlignment="1" applyProtection="1">
      <alignment horizontal="left" vertical="center"/>
      <protection/>
    </xf>
    <xf numFmtId="0" fontId="10" fillId="0" borderId="9" xfId="0" applyFont="1" applyFill="1" applyBorder="1" applyAlignment="1" applyProtection="1">
      <alignment horizontal="left" vertical="center"/>
      <protection/>
    </xf>
    <xf numFmtId="1" fontId="1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" fillId="0" borderId="22" xfId="15" applyFont="1" applyBorder="1" applyAlignment="1" applyProtection="1">
      <alignment horizontal="center" vertical="center" wrapText="1"/>
      <protection/>
    </xf>
    <xf numFmtId="0" fontId="5" fillId="0" borderId="10" xfId="15" applyFont="1" applyBorder="1" applyAlignment="1" applyProtection="1">
      <alignment horizontal="center" vertical="center" wrapText="1"/>
      <protection/>
    </xf>
    <xf numFmtId="0" fontId="5" fillId="0" borderId="19" xfId="15" applyFont="1" applyBorder="1" applyAlignment="1" applyProtection="1">
      <alignment horizontal="center" vertical="center" wrapText="1"/>
      <protection/>
    </xf>
    <xf numFmtId="0" fontId="5" fillId="0" borderId="23" xfId="15" applyFont="1" applyBorder="1" applyAlignment="1" applyProtection="1">
      <alignment horizontal="center" vertical="center" wrapText="1"/>
      <protection/>
    </xf>
    <xf numFmtId="0" fontId="5" fillId="0" borderId="15" xfId="15" applyFont="1" applyBorder="1" applyAlignment="1" applyProtection="1">
      <alignment horizontal="center" vertical="center"/>
      <protection/>
    </xf>
    <xf numFmtId="0" fontId="5" fillId="0" borderId="24" xfId="15" applyFont="1" applyBorder="1" applyAlignment="1" applyProtection="1">
      <alignment horizontal="center" vertical="center"/>
      <protection/>
    </xf>
    <xf numFmtId="0" fontId="5" fillId="0" borderId="9" xfId="15" applyFont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horizontal="right" vertical="center"/>
      <protection/>
    </xf>
    <xf numFmtId="0" fontId="5" fillId="0" borderId="26" xfId="0" applyFont="1" applyFill="1" applyBorder="1" applyAlignment="1" applyProtection="1">
      <alignment horizontal="right" vertical="center"/>
      <protection/>
    </xf>
    <xf numFmtId="0" fontId="10" fillId="0" borderId="27" xfId="15" applyFont="1" applyBorder="1" applyAlignment="1" applyProtection="1">
      <alignment/>
      <protection/>
    </xf>
    <xf numFmtId="0" fontId="10" fillId="0" borderId="18" xfId="15" applyFont="1" applyBorder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32" xfId="0" applyFont="1" applyFill="1" applyBorder="1" applyAlignment="1" applyProtection="1">
      <alignment horizontal="center" vertical="center" wrapText="1" shrinkToFit="1"/>
      <protection/>
    </xf>
    <xf numFmtId="0" fontId="5" fillId="0" borderId="33" xfId="0" applyFont="1" applyFill="1" applyBorder="1" applyAlignment="1" applyProtection="1">
      <alignment horizontal="center" vertical="center" wrapText="1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182" fontId="2" fillId="0" borderId="13" xfId="0" applyNumberFormat="1" applyFont="1" applyFill="1" applyBorder="1" applyAlignment="1" applyProtection="1">
      <alignment horizontal="center" vertical="center" shrinkToFit="1"/>
      <protection/>
    </xf>
    <xf numFmtId="0" fontId="13" fillId="0" borderId="13" xfId="0" applyFont="1" applyFill="1" applyBorder="1" applyAlignment="1" applyProtection="1">
      <alignment horizontal="center" vertical="center" shrinkToFit="1"/>
      <protection/>
    </xf>
    <xf numFmtId="49" fontId="13" fillId="0" borderId="34" xfId="0" applyNumberFormat="1" applyFont="1" applyFill="1" applyBorder="1" applyAlignment="1" applyProtection="1">
      <alignment horizontal="center" vertical="center" shrinkToFit="1"/>
      <protection/>
    </xf>
    <xf numFmtId="49" fontId="13" fillId="0" borderId="9" xfId="0" applyNumberFormat="1" applyFont="1" applyFill="1" applyBorder="1" applyAlignment="1" applyProtection="1">
      <alignment horizontal="center" vertical="center" shrinkToFit="1"/>
      <protection/>
    </xf>
    <xf numFmtId="49" fontId="13" fillId="0" borderId="34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0" fontId="14" fillId="0" borderId="14" xfId="0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13" fillId="0" borderId="37" xfId="0" applyFont="1" applyFill="1" applyBorder="1" applyAlignment="1" applyProtection="1">
      <alignment horizontal="left" vertical="center"/>
      <protection/>
    </xf>
    <xf numFmtId="0" fontId="13" fillId="0" borderId="9" xfId="0" applyFont="1" applyFill="1" applyBorder="1" applyAlignment="1" applyProtection="1">
      <alignment horizontal="left" vertical="center"/>
      <protection/>
    </xf>
    <xf numFmtId="181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 shrinkToFit="1"/>
      <protection/>
    </xf>
    <xf numFmtId="0" fontId="5" fillId="0" borderId="39" xfId="0" applyFont="1" applyFill="1" applyBorder="1" applyAlignment="1" applyProtection="1">
      <alignment horizontal="center" vertical="center" wrapText="1" shrinkToFit="1"/>
      <protection/>
    </xf>
    <xf numFmtId="0" fontId="5" fillId="0" borderId="40" xfId="0" applyFont="1" applyFill="1" applyBorder="1" applyAlignment="1" applyProtection="1">
      <alignment horizontal="center" vertical="center" wrapText="1" shrinkToFit="1"/>
      <protection/>
    </xf>
    <xf numFmtId="0" fontId="5" fillId="0" borderId="41" xfId="0" applyFont="1" applyFill="1" applyBorder="1" applyAlignment="1" applyProtection="1">
      <alignment horizontal="center" vertical="center" wrapText="1" shrinkToFit="1"/>
      <protection/>
    </xf>
    <xf numFmtId="0" fontId="5" fillId="0" borderId="42" xfId="0" applyFont="1" applyFill="1" applyBorder="1" applyAlignment="1" applyProtection="1">
      <alignment horizontal="center" vertical="center" wrapText="1" shrinkToFit="1"/>
      <protection/>
    </xf>
    <xf numFmtId="0" fontId="5" fillId="0" borderId="43" xfId="0" applyFont="1" applyFill="1" applyBorder="1" applyAlignment="1" applyProtection="1">
      <alignment horizontal="center" vertical="center" wrapText="1" shrinkToFit="1"/>
      <protection/>
    </xf>
    <xf numFmtId="182" fontId="2" fillId="0" borderId="13" xfId="0" applyNumberFormat="1" applyFont="1" applyBorder="1" applyAlignment="1">
      <alignment horizontal="right" vertical="center" shrinkToFit="1"/>
    </xf>
    <xf numFmtId="182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36" xfId="0" applyNumberFormat="1" applyFont="1" applyBorder="1" applyAlignment="1">
      <alignment horizontal="center"/>
    </xf>
    <xf numFmtId="182" fontId="2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82" fontId="2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19" xfId="15" applyFont="1" applyBorder="1" applyAlignment="1" applyProtection="1">
      <alignment horizontal="center" vertical="center"/>
      <protection/>
    </xf>
    <xf numFmtId="0" fontId="10" fillId="0" borderId="9" xfId="15" applyFont="1" applyBorder="1" applyAlignment="1" applyProtection="1">
      <alignment horizontal="center" vertical="center"/>
      <protection/>
    </xf>
    <xf numFmtId="0" fontId="10" fillId="0" borderId="15" xfId="15" applyFont="1" applyBorder="1" applyAlignment="1" applyProtection="1">
      <alignment vertical="center"/>
      <protection/>
    </xf>
    <xf numFmtId="0" fontId="10" fillId="0" borderId="26" xfId="15" applyFont="1" applyBorder="1" applyAlignment="1" applyProtection="1">
      <alignment horizontal="center" vertical="center"/>
      <protection/>
    </xf>
    <xf numFmtId="0" fontId="10" fillId="0" borderId="10" xfId="15" applyFont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182" fontId="23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15" applyFont="1" applyBorder="1" applyAlignment="1" applyProtection="1">
      <alignment horizontal="left" vertical="center"/>
      <protection/>
    </xf>
    <xf numFmtId="182" fontId="2" fillId="0" borderId="26" xfId="15" applyNumberFormat="1" applyFont="1" applyBorder="1" applyAlignment="1" applyProtection="1">
      <alignment horizontal="center" vertical="center"/>
      <protection/>
    </xf>
    <xf numFmtId="182" fontId="2" fillId="0" borderId="21" xfId="15" applyNumberFormat="1" applyFont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 applyProtection="1">
      <alignment/>
      <protection/>
    </xf>
    <xf numFmtId="182" fontId="2" fillId="0" borderId="9" xfId="15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5" fillId="0" borderId="44" xfId="15" applyFont="1" applyBorder="1" applyAlignment="1" applyProtection="1">
      <alignment horizontal="center" vertical="center" wrapText="1"/>
      <protection/>
    </xf>
    <xf numFmtId="0" fontId="10" fillId="0" borderId="10" xfId="15" applyFont="1" applyBorder="1" applyAlignment="1" applyProtection="1">
      <alignment horizontal="center" vertical="center" wrapText="1"/>
      <protection/>
    </xf>
    <xf numFmtId="0" fontId="10" fillId="0" borderId="45" xfId="15" applyFont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right" vertical="center"/>
      <protection/>
    </xf>
    <xf numFmtId="0" fontId="22" fillId="0" borderId="46" xfId="0" applyFont="1" applyFill="1" applyBorder="1" applyAlignment="1" applyProtection="1">
      <alignment horizontal="right" vertical="center"/>
      <protection/>
    </xf>
    <xf numFmtId="0" fontId="22" fillId="0" borderId="9" xfId="0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/>
      <protection/>
    </xf>
    <xf numFmtId="0" fontId="2" fillId="0" borderId="47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13" fillId="0" borderId="37" xfId="0" applyFont="1" applyFill="1" applyBorder="1" applyAlignment="1" applyProtection="1">
      <alignment horizontal="right" vertical="center"/>
      <protection/>
    </xf>
    <xf numFmtId="182" fontId="2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right" vertical="center"/>
      <protection/>
    </xf>
    <xf numFmtId="182" fontId="2" fillId="0" borderId="9" xfId="0" applyNumberFormat="1" applyFont="1" applyFill="1" applyBorder="1" applyAlignment="1" applyProtection="1">
      <alignment horizontal="center" vertical="center"/>
      <protection/>
    </xf>
    <xf numFmtId="182" fontId="2" fillId="0" borderId="9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182" fontId="0" fillId="0" borderId="0" xfId="0" applyNumberFormat="1" applyFill="1" applyAlignment="1" applyProtection="1">
      <alignment/>
      <protection/>
    </xf>
    <xf numFmtId="182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182" fontId="5" fillId="0" borderId="48" xfId="0" applyNumberFormat="1" applyFont="1" applyFill="1" applyBorder="1" applyAlignment="1" applyProtection="1">
      <alignment horizontal="center" vertical="center" shrinkToFit="1"/>
      <protection/>
    </xf>
    <xf numFmtId="182" fontId="5" fillId="0" borderId="49" xfId="0" applyNumberFormat="1" applyFont="1" applyFill="1" applyBorder="1" applyAlignment="1" applyProtection="1">
      <alignment horizontal="center" vertical="center" shrinkToFit="1"/>
      <protection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0" fontId="5" fillId="0" borderId="50" xfId="0" applyFont="1" applyFill="1" applyBorder="1" applyAlignment="1" applyProtection="1">
      <alignment horizontal="center" vertical="center" shrinkToFit="1"/>
      <protection/>
    </xf>
    <xf numFmtId="182" fontId="5" fillId="0" borderId="32" xfId="0" applyNumberFormat="1" applyFont="1" applyFill="1" applyBorder="1" applyAlignment="1" applyProtection="1">
      <alignment horizontal="center" vertical="center" shrinkToFit="1"/>
      <protection/>
    </xf>
    <xf numFmtId="182" fontId="5" fillId="0" borderId="51" xfId="0" applyNumberFormat="1" applyFont="1" applyFill="1" applyBorder="1" applyAlignment="1" applyProtection="1">
      <alignment horizontal="center" vertical="center" shrinkToFit="1"/>
      <protection/>
    </xf>
    <xf numFmtId="182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182" fontId="2" fillId="0" borderId="9" xfId="0" applyNumberFormat="1" applyFont="1" applyBorder="1" applyAlignment="1">
      <alignment horizontal="right" vertical="center" shrinkToFit="1"/>
    </xf>
    <xf numFmtId="182" fontId="8" fillId="0" borderId="9" xfId="0" applyNumberFormat="1" applyFont="1" applyFill="1" applyBorder="1" applyAlignment="1" applyProtection="1">
      <alignment horizontal="left" vertical="center" shrinkToFit="1"/>
      <protection/>
    </xf>
    <xf numFmtId="182" fontId="2" fillId="0" borderId="9" xfId="0" applyNumberFormat="1" applyFont="1" applyFill="1" applyBorder="1" applyAlignment="1" applyProtection="1">
      <alignment horizontal="right" vertical="center" shrinkToFit="1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182" fontId="5" fillId="0" borderId="9" xfId="0" applyNumberFormat="1" applyFont="1" applyFill="1" applyBorder="1" applyAlignment="1" applyProtection="1">
      <alignment horizontal="left" vertical="center" shrinkToFit="1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182" fontId="8" fillId="0" borderId="9" xfId="0" applyNumberFormat="1" applyFont="1" applyFill="1" applyBorder="1" applyAlignment="1" applyProtection="1">
      <alignment horizontal="left" vertical="center"/>
      <protection/>
    </xf>
    <xf numFmtId="182" fontId="5" fillId="0" borderId="9" xfId="0" applyNumberFormat="1" applyFont="1" applyFill="1" applyBorder="1" applyAlignment="1" applyProtection="1">
      <alignment horizontal="left" vertical="center"/>
      <protection/>
    </xf>
    <xf numFmtId="182" fontId="15" fillId="0" borderId="9" xfId="0" applyNumberFormat="1" applyFont="1" applyFill="1" applyBorder="1" applyAlignment="1" applyProtection="1">
      <alignment horizontal="right" vertical="center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182" fontId="8" fillId="0" borderId="9" xfId="0" applyNumberFormat="1" applyFont="1" applyFill="1" applyBorder="1" applyAlignment="1" applyProtection="1">
      <alignment horizontal="center" vertical="center" shrinkToFit="1"/>
      <protection/>
    </xf>
    <xf numFmtId="182" fontId="0" fillId="0" borderId="0" xfId="0" applyNumberFormat="1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15" applyFont="1" applyAlignment="1" applyProtection="1">
      <alignment/>
      <protection/>
    </xf>
    <xf numFmtId="182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2" fillId="0" borderId="14" xfId="15" applyFont="1" applyBorder="1" applyAlignment="1" applyProtection="1">
      <alignment horizontal="left" vertical="center"/>
      <protection/>
    </xf>
    <xf numFmtId="182" fontId="24" fillId="0" borderId="19" xfId="15" applyNumberFormat="1" applyFont="1" applyBorder="1" applyAlignment="1" applyProtection="1">
      <alignment horizontal="center" vertical="center"/>
      <protection/>
    </xf>
    <xf numFmtId="0" fontId="24" fillId="0" borderId="9" xfId="15" applyFont="1" applyBorder="1" applyAlignment="1" applyProtection="1">
      <alignment horizontal="center" vertical="center"/>
      <protection/>
    </xf>
    <xf numFmtId="0" fontId="2" fillId="0" borderId="15" xfId="15" applyFont="1" applyBorder="1" applyAlignment="1" applyProtection="1">
      <alignment horizontal="left" vertical="center"/>
      <protection/>
    </xf>
    <xf numFmtId="182" fontId="24" fillId="0" borderId="26" xfId="15" applyNumberFormat="1" applyFont="1" applyBorder="1" applyAlignment="1" applyProtection="1">
      <alignment horizontal="center" vertical="center"/>
      <protection/>
    </xf>
    <xf numFmtId="182" fontId="24" fillId="0" borderId="10" xfId="15" applyNumberFormat="1" applyFont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31" xfId="15" applyFont="1" applyBorder="1" applyAlignment="1" applyProtection="1">
      <alignment horizontal="center" vertical="center" wrapText="1"/>
      <protection/>
    </xf>
    <xf numFmtId="0" fontId="24" fillId="0" borderId="15" xfId="15" applyFont="1" applyBorder="1" applyAlignment="1" applyProtection="1">
      <alignment horizontal="center" vertical="center"/>
      <protection/>
    </xf>
    <xf numFmtId="0" fontId="24" fillId="0" borderId="10" xfId="15" applyFont="1" applyBorder="1" applyAlignment="1" applyProtection="1">
      <alignment horizontal="center" vertical="center" wrapText="1"/>
      <protection/>
    </xf>
    <xf numFmtId="0" fontId="24" fillId="0" borderId="13" xfId="15" applyFont="1" applyBorder="1" applyAlignment="1" applyProtection="1">
      <alignment horizontal="center" vertical="center"/>
      <protection/>
    </xf>
    <xf numFmtId="0" fontId="24" fillId="0" borderId="53" xfId="15" applyFont="1" applyBorder="1" applyAlignment="1" applyProtection="1">
      <alignment horizontal="center" vertical="center"/>
      <protection/>
    </xf>
    <xf numFmtId="0" fontId="10" fillId="0" borderId="21" xfId="15" applyFont="1" applyBorder="1" applyAlignment="1" applyProtection="1">
      <alignment horizontal="center" vertical="center" wrapText="1"/>
      <protection/>
    </xf>
    <xf numFmtId="0" fontId="10" fillId="0" borderId="13" xfId="15" applyFont="1" applyBorder="1" applyAlignment="1" applyProtection="1">
      <alignment horizontal="center" vertical="center"/>
      <protection/>
    </xf>
    <xf numFmtId="0" fontId="10" fillId="0" borderId="53" xfId="15" applyFont="1" applyBorder="1" applyAlignment="1" applyProtection="1">
      <alignment horizontal="center" vertical="center"/>
      <protection/>
    </xf>
    <xf numFmtId="182" fontId="2" fillId="0" borderId="14" xfId="0" applyNumberFormat="1" applyFont="1" applyFill="1" applyBorder="1" applyAlignment="1" applyProtection="1">
      <alignment horizontal="right" vertical="center"/>
      <protection/>
    </xf>
    <xf numFmtId="182" fontId="2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36" xfId="0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/>
    </xf>
    <xf numFmtId="182" fontId="25" fillId="0" borderId="0" xfId="0" applyNumberFormat="1" applyFont="1" applyFill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shrinkToFit="1"/>
      <protection/>
    </xf>
    <xf numFmtId="182" fontId="13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9" xfId="0" applyFont="1" applyBorder="1" applyAlignment="1">
      <alignment horizontal="left" vertical="center" shrinkToFit="1"/>
    </xf>
    <xf numFmtId="182" fontId="13" fillId="0" borderId="9" xfId="0" applyNumberFormat="1" applyFont="1" applyBorder="1" applyAlignment="1">
      <alignment horizontal="right" vertical="center" shrinkToFit="1"/>
    </xf>
    <xf numFmtId="182" fontId="13" fillId="0" borderId="9" xfId="0" applyNumberFormat="1" applyFont="1" applyFill="1" applyBorder="1" applyAlignment="1" applyProtection="1">
      <alignment horizontal="right" vertical="center" shrinkToFit="1"/>
      <protection/>
    </xf>
    <xf numFmtId="182" fontId="0" fillId="0" borderId="9" xfId="0" applyNumberFormat="1" applyFill="1" applyBorder="1" applyAlignment="1" applyProtection="1">
      <alignment/>
      <protection/>
    </xf>
    <xf numFmtId="182" fontId="2" fillId="0" borderId="9" xfId="0" applyNumberFormat="1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 shrinkToFit="1"/>
      <protection/>
    </xf>
    <xf numFmtId="182" fontId="13" fillId="0" borderId="9" xfId="0" applyNumberFormat="1" applyFont="1" applyFill="1" applyBorder="1" applyAlignment="1" applyProtection="1">
      <alignment horizontal="center" vertical="center" wrapText="1"/>
      <protection/>
    </xf>
    <xf numFmtId="182" fontId="9" fillId="0" borderId="14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4" fontId="13" fillId="0" borderId="9" xfId="0" applyNumberFormat="1" applyFont="1" applyBorder="1" applyAlignment="1">
      <alignment horizontal="right" vertical="center" shrinkToFit="1"/>
    </xf>
    <xf numFmtId="0" fontId="13" fillId="0" borderId="9" xfId="0" applyFont="1" applyFill="1" applyBorder="1" applyAlignment="1" applyProtection="1">
      <alignment horizontal="right" vertical="center" shrinkToFit="1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right"/>
      <protection/>
    </xf>
    <xf numFmtId="182" fontId="0" fillId="0" borderId="0" xfId="0" applyNumberFormat="1" applyFill="1" applyAlignment="1" applyProtection="1">
      <alignment horizontal="center"/>
      <protection/>
    </xf>
    <xf numFmtId="182" fontId="2" fillId="0" borderId="0" xfId="0" applyNumberFormat="1" applyFont="1" applyFill="1" applyAlignment="1" applyProtection="1">
      <alignment horizontal="center"/>
      <protection/>
    </xf>
    <xf numFmtId="0" fontId="5" fillId="0" borderId="54" xfId="0" applyFont="1" applyFill="1" applyBorder="1" applyAlignment="1" applyProtection="1">
      <alignment horizontal="center" vertical="center" shrinkToFit="1"/>
      <protection/>
    </xf>
    <xf numFmtId="182" fontId="5" fillId="0" borderId="9" xfId="0" applyNumberFormat="1" applyFont="1" applyFill="1" applyBorder="1" applyAlignment="1" applyProtection="1">
      <alignment horizontal="center" vertical="center" shrinkToFit="1"/>
      <protection/>
    </xf>
    <xf numFmtId="0" fontId="5" fillId="0" borderId="55" xfId="0" applyFont="1" applyFill="1" applyBorder="1" applyAlignment="1" applyProtection="1">
      <alignment horizontal="center" vertical="center" shrinkToFit="1"/>
      <protection/>
    </xf>
    <xf numFmtId="182" fontId="15" fillId="0" borderId="9" xfId="0" applyNumberFormat="1" applyFont="1" applyFill="1" applyBorder="1" applyAlignment="1" applyProtection="1">
      <alignment horizontal="left" vertical="center" shrinkToFit="1"/>
      <protection/>
    </xf>
    <xf numFmtId="182" fontId="2" fillId="0" borderId="9" xfId="0" applyNumberFormat="1" applyFont="1" applyFill="1" applyBorder="1" applyAlignment="1" applyProtection="1">
      <alignment horizontal="center" vertical="center" shrinkToFit="1"/>
      <protection/>
    </xf>
    <xf numFmtId="182" fontId="5" fillId="0" borderId="9" xfId="0" applyNumberFormat="1" applyFont="1" applyBorder="1" applyAlignment="1">
      <alignment horizontal="right" vertical="center" shrinkToFit="1"/>
    </xf>
    <xf numFmtId="182" fontId="2" fillId="0" borderId="9" xfId="0" applyNumberFormat="1" applyFont="1" applyFill="1" applyBorder="1" applyAlignment="1" applyProtection="1">
      <alignment horizontal="left" vertical="center" shrinkToFit="1"/>
      <protection/>
    </xf>
    <xf numFmtId="182" fontId="5" fillId="0" borderId="9" xfId="0" applyNumberFormat="1" applyFont="1" applyFill="1" applyBorder="1" applyAlignment="1" applyProtection="1">
      <alignment horizontal="right" vertical="center" shrinkToFit="1"/>
      <protection/>
    </xf>
    <xf numFmtId="182" fontId="15" fillId="0" borderId="9" xfId="0" applyNumberFormat="1" applyFont="1" applyFill="1" applyBorder="1" applyAlignment="1" applyProtection="1">
      <alignment horizontal="left" vertical="center"/>
      <protection/>
    </xf>
    <xf numFmtId="182" fontId="2" fillId="0" borderId="9" xfId="0" applyNumberFormat="1" applyFont="1" applyFill="1" applyBorder="1" applyAlignment="1" applyProtection="1">
      <alignment horizontal="left" vertical="center"/>
      <protection/>
    </xf>
    <xf numFmtId="182" fontId="15" fillId="0" borderId="9" xfId="0" applyNumberFormat="1" applyFont="1" applyFill="1" applyBorder="1" applyAlignment="1" applyProtection="1">
      <alignment horizontal="center" vertical="center" shrinkToFit="1"/>
      <protection/>
    </xf>
    <xf numFmtId="182" fontId="0" fillId="0" borderId="0" xfId="0" applyNumberForma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 quotePrefix="1">
      <alignment horizontal="left"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H6" sqref="H6"/>
    </sheetView>
  </sheetViews>
  <sheetFormatPr defaultColWidth="9.140625" defaultRowHeight="12.75"/>
  <cols>
    <col min="1" max="1" width="33.421875" style="1" customWidth="1"/>
    <col min="2" max="2" width="14.00390625" style="210" customWidth="1"/>
    <col min="3" max="3" width="30.28125" style="210" customWidth="1"/>
    <col min="4" max="5" width="14.00390625" style="279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5" s="193" customFormat="1" ht="15.75" customHeight="1">
      <c r="A1" s="193" t="s">
        <v>0</v>
      </c>
      <c r="B1" s="211"/>
      <c r="C1" s="211"/>
      <c r="D1" s="280"/>
      <c r="E1" s="280"/>
    </row>
    <row r="2" spans="1:6" s="209" customFormat="1" ht="39.75" customHeight="1">
      <c r="A2" s="3" t="s">
        <v>1</v>
      </c>
      <c r="B2" s="3"/>
      <c r="C2" s="3"/>
      <c r="D2" s="3"/>
      <c r="E2" s="3"/>
      <c r="F2" s="3"/>
    </row>
    <row r="3" ht="16.5">
      <c r="F3" s="16"/>
    </row>
    <row r="4" spans="1:6" ht="19.5" customHeight="1">
      <c r="A4" s="212" t="s">
        <v>2</v>
      </c>
      <c r="F4" s="16" t="s">
        <v>3</v>
      </c>
    </row>
    <row r="5" spans="1:6" ht="15" customHeight="1">
      <c r="A5" s="213" t="s">
        <v>4</v>
      </c>
      <c r="B5" s="213" t="s">
        <v>5</v>
      </c>
      <c r="C5" s="213" t="s">
        <v>6</v>
      </c>
      <c r="D5" s="213"/>
      <c r="E5" s="213"/>
      <c r="F5" s="213" t="s">
        <v>5</v>
      </c>
    </row>
    <row r="6" spans="1:6" ht="15" customHeight="1">
      <c r="A6" s="281" t="s">
        <v>7</v>
      </c>
      <c r="B6" s="282" t="s">
        <v>8</v>
      </c>
      <c r="C6" s="216" t="s">
        <v>9</v>
      </c>
      <c r="D6" s="217" t="s">
        <v>8</v>
      </c>
      <c r="E6" s="235"/>
      <c r="F6" s="236"/>
    </row>
    <row r="7" spans="1:6" ht="27.75" customHeight="1">
      <c r="A7" s="283"/>
      <c r="B7" s="282"/>
      <c r="C7" s="220"/>
      <c r="D7" s="221" t="s">
        <v>10</v>
      </c>
      <c r="E7" s="237" t="s">
        <v>11</v>
      </c>
      <c r="F7" s="238" t="s">
        <v>12</v>
      </c>
    </row>
    <row r="8" spans="1:6" ht="13.5" customHeight="1">
      <c r="A8" s="222" t="s">
        <v>13</v>
      </c>
      <c r="B8" s="223">
        <v>436051</v>
      </c>
      <c r="C8" s="284" t="s">
        <v>14</v>
      </c>
      <c r="D8" s="285">
        <f>SUM(D9:D28)</f>
        <v>436051</v>
      </c>
      <c r="E8" s="285">
        <f>SUM(E9:E28)</f>
        <v>436051</v>
      </c>
      <c r="F8" s="15"/>
    </row>
    <row r="9" spans="1:6" ht="13.5" customHeight="1">
      <c r="A9" s="226" t="s">
        <v>15</v>
      </c>
      <c r="B9" s="286"/>
      <c r="C9" s="287" t="s">
        <v>16</v>
      </c>
      <c r="D9" s="285">
        <f aca="true" t="shared" si="0" ref="D9:D32">SUM(E9:F9)</f>
        <v>325705</v>
      </c>
      <c r="E9" s="225">
        <v>325705</v>
      </c>
      <c r="F9" s="15"/>
    </row>
    <row r="10" spans="1:6" ht="13.5" customHeight="1">
      <c r="A10" s="226" t="s">
        <v>17</v>
      </c>
      <c r="B10" s="286"/>
      <c r="C10" s="287" t="s">
        <v>18</v>
      </c>
      <c r="D10" s="285">
        <f t="shared" si="0"/>
        <v>0</v>
      </c>
      <c r="E10" s="285"/>
      <c r="F10" s="15"/>
    </row>
    <row r="11" spans="1:6" ht="13.5" customHeight="1">
      <c r="A11" s="222" t="s">
        <v>19</v>
      </c>
      <c r="B11" s="286"/>
      <c r="C11" s="287" t="s">
        <v>20</v>
      </c>
      <c r="D11" s="285">
        <f t="shared" si="0"/>
        <v>0</v>
      </c>
      <c r="E11" s="285"/>
      <c r="F11" s="15"/>
    </row>
    <row r="12" spans="1:6" ht="13.5" customHeight="1">
      <c r="A12" s="222" t="s">
        <v>21</v>
      </c>
      <c r="B12" s="286"/>
      <c r="C12" s="287" t="s">
        <v>22</v>
      </c>
      <c r="D12" s="285">
        <f t="shared" si="0"/>
        <v>0</v>
      </c>
      <c r="E12" s="285"/>
      <c r="F12" s="15"/>
    </row>
    <row r="13" spans="1:6" ht="13.5" customHeight="1">
      <c r="A13" s="222" t="s">
        <v>23</v>
      </c>
      <c r="B13" s="286"/>
      <c r="C13" s="287" t="s">
        <v>24</v>
      </c>
      <c r="D13" s="285">
        <f t="shared" si="0"/>
        <v>0</v>
      </c>
      <c r="E13" s="285"/>
      <c r="F13" s="15"/>
    </row>
    <row r="14" spans="1:6" ht="13.5" customHeight="1">
      <c r="A14" s="222"/>
      <c r="B14" s="286"/>
      <c r="C14" s="287" t="s">
        <v>25</v>
      </c>
      <c r="D14" s="285">
        <f t="shared" si="0"/>
        <v>0</v>
      </c>
      <c r="E14" s="285"/>
      <c r="F14" s="15"/>
    </row>
    <row r="15" spans="1:6" ht="13.5" customHeight="1">
      <c r="A15" s="226" t="s">
        <v>5</v>
      </c>
      <c r="B15" s="288"/>
      <c r="C15" s="287" t="s">
        <v>26</v>
      </c>
      <c r="D15" s="285">
        <f t="shared" si="0"/>
        <v>0</v>
      </c>
      <c r="E15" s="285"/>
      <c r="F15" s="15"/>
    </row>
    <row r="16" spans="1:6" ht="13.5" customHeight="1">
      <c r="A16" s="222" t="s">
        <v>5</v>
      </c>
      <c r="B16" s="288"/>
      <c r="C16" s="287" t="s">
        <v>27</v>
      </c>
      <c r="D16" s="285">
        <f t="shared" si="0"/>
        <v>43231</v>
      </c>
      <c r="E16" s="285">
        <v>43231</v>
      </c>
      <c r="F16" s="15"/>
    </row>
    <row r="17" spans="1:6" ht="13.5" customHeight="1">
      <c r="A17" s="222" t="s">
        <v>5</v>
      </c>
      <c r="B17" s="288"/>
      <c r="C17" s="287" t="s">
        <v>28</v>
      </c>
      <c r="D17" s="285">
        <f t="shared" si="0"/>
        <v>25949</v>
      </c>
      <c r="E17" s="285">
        <v>25949</v>
      </c>
      <c r="F17" s="15"/>
    </row>
    <row r="18" spans="1:6" ht="13.5" customHeight="1">
      <c r="A18" s="222" t="s">
        <v>5</v>
      </c>
      <c r="B18" s="288"/>
      <c r="C18" s="287" t="s">
        <v>29</v>
      </c>
      <c r="D18" s="285">
        <f t="shared" si="0"/>
        <v>0</v>
      </c>
      <c r="E18" s="285"/>
      <c r="F18" s="15"/>
    </row>
    <row r="19" spans="1:6" ht="13.5" customHeight="1">
      <c r="A19" s="222" t="s">
        <v>5</v>
      </c>
      <c r="B19" s="288"/>
      <c r="C19" s="287" t="s">
        <v>30</v>
      </c>
      <c r="D19" s="285">
        <f t="shared" si="0"/>
        <v>0</v>
      </c>
      <c r="E19" s="285"/>
      <c r="F19" s="15"/>
    </row>
    <row r="20" spans="1:6" ht="13.5" customHeight="1">
      <c r="A20" s="222" t="s">
        <v>5</v>
      </c>
      <c r="B20" s="288"/>
      <c r="C20" s="287" t="s">
        <v>31</v>
      </c>
      <c r="D20" s="285">
        <f t="shared" si="0"/>
        <v>0</v>
      </c>
      <c r="E20" s="285"/>
      <c r="F20" s="15"/>
    </row>
    <row r="21" spans="1:6" ht="13.5" customHeight="1">
      <c r="A21" s="222" t="s">
        <v>5</v>
      </c>
      <c r="B21" s="288"/>
      <c r="C21" s="287" t="s">
        <v>32</v>
      </c>
      <c r="D21" s="285">
        <f t="shared" si="0"/>
        <v>0</v>
      </c>
      <c r="E21" s="285"/>
      <c r="F21" s="15"/>
    </row>
    <row r="22" spans="1:6" ht="13.5" customHeight="1">
      <c r="A22" s="222" t="s">
        <v>5</v>
      </c>
      <c r="B22" s="288"/>
      <c r="C22" s="287" t="s">
        <v>33</v>
      </c>
      <c r="D22" s="285">
        <f t="shared" si="0"/>
        <v>0</v>
      </c>
      <c r="E22" s="285"/>
      <c r="F22" s="15"/>
    </row>
    <row r="23" spans="1:6" ht="13.5" customHeight="1">
      <c r="A23" s="222" t="s">
        <v>5</v>
      </c>
      <c r="B23" s="288"/>
      <c r="C23" s="287" t="s">
        <v>34</v>
      </c>
      <c r="D23" s="285">
        <f t="shared" si="0"/>
        <v>0</v>
      </c>
      <c r="E23" s="285"/>
      <c r="F23" s="15"/>
    </row>
    <row r="24" spans="1:6" ht="13.5" customHeight="1">
      <c r="A24" s="222" t="s">
        <v>5</v>
      </c>
      <c r="B24" s="288"/>
      <c r="C24" s="287" t="s">
        <v>35</v>
      </c>
      <c r="D24" s="285">
        <f t="shared" si="0"/>
        <v>0</v>
      </c>
      <c r="E24" s="285"/>
      <c r="F24" s="15"/>
    </row>
    <row r="25" spans="1:6" ht="13.5" customHeight="1">
      <c r="A25" s="222" t="s">
        <v>5</v>
      </c>
      <c r="B25" s="288"/>
      <c r="C25" s="287" t="s">
        <v>36</v>
      </c>
      <c r="D25" s="285">
        <f t="shared" si="0"/>
        <v>0</v>
      </c>
      <c r="E25" s="285"/>
      <c r="F25" s="15"/>
    </row>
    <row r="26" spans="1:6" ht="13.5" customHeight="1">
      <c r="A26" s="222" t="s">
        <v>5</v>
      </c>
      <c r="B26" s="288"/>
      <c r="C26" s="287" t="s">
        <v>37</v>
      </c>
      <c r="D26" s="285">
        <f t="shared" si="0"/>
        <v>41166</v>
      </c>
      <c r="E26" s="285">
        <v>41166</v>
      </c>
      <c r="F26" s="15"/>
    </row>
    <row r="27" spans="1:6" ht="13.5" customHeight="1">
      <c r="A27" s="222" t="s">
        <v>5</v>
      </c>
      <c r="B27" s="288"/>
      <c r="C27" s="287" t="s">
        <v>38</v>
      </c>
      <c r="D27" s="285">
        <f t="shared" si="0"/>
        <v>0</v>
      </c>
      <c r="E27" s="285"/>
      <c r="F27" s="15"/>
    </row>
    <row r="28" spans="1:6" ht="13.5" customHeight="1">
      <c r="A28" s="222" t="s">
        <v>5</v>
      </c>
      <c r="B28" s="288"/>
      <c r="C28" s="287" t="s">
        <v>39</v>
      </c>
      <c r="D28" s="285">
        <f t="shared" si="0"/>
        <v>0</v>
      </c>
      <c r="E28" s="285"/>
      <c r="F28" s="15"/>
    </row>
    <row r="29" spans="1:6" ht="13.5" customHeight="1">
      <c r="A29" s="228" t="s">
        <v>40</v>
      </c>
      <c r="B29" s="288"/>
      <c r="C29" s="287"/>
      <c r="D29" s="285">
        <f t="shared" si="0"/>
        <v>0</v>
      </c>
      <c r="E29" s="285"/>
      <c r="F29" s="15"/>
    </row>
    <row r="30" spans="1:6" ht="13.5" customHeight="1">
      <c r="A30" s="226" t="s">
        <v>41</v>
      </c>
      <c r="B30" s="288"/>
      <c r="C30" s="289" t="s">
        <v>42</v>
      </c>
      <c r="D30" s="285">
        <f t="shared" si="0"/>
        <v>0</v>
      </c>
      <c r="E30" s="285"/>
      <c r="F30" s="15"/>
    </row>
    <row r="31" spans="1:6" ht="13.5" customHeight="1">
      <c r="A31" s="226" t="s">
        <v>43</v>
      </c>
      <c r="B31" s="286"/>
      <c r="C31" s="290" t="s">
        <v>41</v>
      </c>
      <c r="D31" s="285">
        <f t="shared" si="0"/>
        <v>0</v>
      </c>
      <c r="E31" s="291"/>
      <c r="F31" s="15"/>
    </row>
    <row r="32" spans="1:6" ht="13.5" customHeight="1">
      <c r="A32" s="226"/>
      <c r="B32" s="286"/>
      <c r="C32" s="290" t="s">
        <v>44</v>
      </c>
      <c r="D32" s="285">
        <f t="shared" si="0"/>
        <v>0</v>
      </c>
      <c r="E32" s="285"/>
      <c r="F32" s="15"/>
    </row>
    <row r="33" spans="1:6" ht="13.5" customHeight="1">
      <c r="A33" s="232" t="s">
        <v>45</v>
      </c>
      <c r="B33" s="223">
        <f>SUM(B8)</f>
        <v>436051</v>
      </c>
      <c r="C33" s="291" t="s">
        <v>46</v>
      </c>
      <c r="D33" s="291"/>
      <c r="E33" s="285">
        <f>E8</f>
        <v>436051</v>
      </c>
      <c r="F33" s="15"/>
    </row>
    <row r="34" spans="1:6" ht="16.5">
      <c r="A34" s="120"/>
      <c r="B34" s="234"/>
      <c r="C34" s="234"/>
      <c r="D34" s="292"/>
      <c r="E34" s="292"/>
      <c r="F34" s="120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8958333333333334" right="0.38958333333333334" top="0.8194444444444444" bottom="0.34930555555555554" header="0.42986111111111114" footer="0.15902777777777777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2" sqref="A2:O2"/>
    </sheetView>
  </sheetViews>
  <sheetFormatPr defaultColWidth="9.140625" defaultRowHeight="12.75" customHeight="1"/>
  <cols>
    <col min="1" max="1" width="8.28125" style="28" customWidth="1"/>
    <col min="2" max="2" width="18.7109375" style="28" customWidth="1"/>
    <col min="3" max="3" width="14.28125" style="28" customWidth="1"/>
    <col min="4" max="4" width="22.140625" style="28" customWidth="1"/>
    <col min="5" max="5" width="6.28125" style="28" customWidth="1"/>
    <col min="6" max="6" width="8.28125" style="28" customWidth="1"/>
    <col min="7" max="7" width="8.7109375" style="28" customWidth="1"/>
    <col min="8" max="8" width="8.421875" style="28" customWidth="1"/>
    <col min="9" max="9" width="11.28125" style="28" customWidth="1"/>
    <col min="10" max="10" width="6.57421875" style="28" customWidth="1"/>
    <col min="11" max="11" width="5.140625" style="28" customWidth="1"/>
    <col min="12" max="12" width="4.00390625" style="28" customWidth="1"/>
    <col min="13" max="13" width="4.7109375" style="28" customWidth="1"/>
    <col min="14" max="14" width="5.140625" style="28" customWidth="1"/>
    <col min="15" max="15" width="4.7109375" style="28" customWidth="1"/>
    <col min="16" max="16" width="9.00390625" style="28" customWidth="1"/>
    <col min="17" max="16384" width="8.8515625" style="29" customWidth="1"/>
  </cols>
  <sheetData>
    <row r="1" ht="12.75" customHeight="1">
      <c r="A1" s="30" t="s">
        <v>299</v>
      </c>
    </row>
    <row r="2" spans="1:15" ht="35.25" customHeight="1">
      <c r="A2" s="31" t="s">
        <v>300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7.5" customHeight="1">
      <c r="A3" s="32" t="s">
        <v>2</v>
      </c>
      <c r="B3" s="33"/>
      <c r="C3" s="33"/>
      <c r="D3" s="1"/>
      <c r="E3" s="1"/>
      <c r="F3" s="53"/>
      <c r="G3" s="16"/>
      <c r="H3" s="54"/>
      <c r="J3" s="16"/>
      <c r="K3" s="59"/>
      <c r="L3" s="59"/>
      <c r="M3" s="63" t="s">
        <v>301</v>
      </c>
      <c r="N3" s="63"/>
      <c r="O3" s="63"/>
    </row>
    <row r="4" spans="1:15" ht="30" customHeight="1">
      <c r="A4" s="34" t="s">
        <v>302</v>
      </c>
      <c r="B4" s="34" t="s">
        <v>303</v>
      </c>
      <c r="C4" s="35" t="s">
        <v>304</v>
      </c>
      <c r="D4" s="36" t="s">
        <v>305</v>
      </c>
      <c r="E4" s="36" t="s">
        <v>306</v>
      </c>
      <c r="F4" s="35" t="s">
        <v>307</v>
      </c>
      <c r="G4" s="35"/>
      <c r="H4" s="35"/>
      <c r="I4" s="35"/>
      <c r="J4" s="35"/>
      <c r="K4" s="35"/>
      <c r="L4" s="35" t="s">
        <v>308</v>
      </c>
      <c r="M4" s="35" t="s">
        <v>309</v>
      </c>
      <c r="N4" s="35" t="s">
        <v>310</v>
      </c>
      <c r="O4" s="34" t="s">
        <v>311</v>
      </c>
    </row>
    <row r="5" spans="1:15" ht="92.25" customHeight="1">
      <c r="A5" s="37"/>
      <c r="B5" s="37"/>
      <c r="C5" s="38"/>
      <c r="D5" s="39"/>
      <c r="E5" s="39"/>
      <c r="F5" s="39" t="s">
        <v>50</v>
      </c>
      <c r="G5" s="39" t="s">
        <v>312</v>
      </c>
      <c r="H5" s="39"/>
      <c r="I5" s="39"/>
      <c r="J5" s="35" t="s">
        <v>12</v>
      </c>
      <c r="K5" s="60" t="s">
        <v>122</v>
      </c>
      <c r="L5" s="35"/>
      <c r="M5" s="35"/>
      <c r="N5" s="35"/>
      <c r="O5" s="34"/>
    </row>
    <row r="6" spans="1:15" ht="54.75" customHeight="1">
      <c r="A6" s="40"/>
      <c r="B6" s="40"/>
      <c r="C6" s="41"/>
      <c r="D6" s="42"/>
      <c r="E6" s="42"/>
      <c r="F6" s="42"/>
      <c r="G6" s="42" t="s">
        <v>10</v>
      </c>
      <c r="H6" s="55" t="s">
        <v>123</v>
      </c>
      <c r="I6" s="55" t="s">
        <v>313</v>
      </c>
      <c r="J6" s="55" t="s">
        <v>123</v>
      </c>
      <c r="K6" s="60"/>
      <c r="L6" s="55"/>
      <c r="M6" s="55"/>
      <c r="N6" s="55"/>
      <c r="O6" s="64"/>
    </row>
    <row r="7" spans="1:15" s="27" customFormat="1" ht="32.25" customHeight="1">
      <c r="A7" s="43"/>
      <c r="B7" s="43"/>
      <c r="C7" s="44" t="s">
        <v>50</v>
      </c>
      <c r="D7" s="45" t="s">
        <v>5</v>
      </c>
      <c r="E7" s="43" t="s">
        <v>5</v>
      </c>
      <c r="F7" s="56">
        <f aca="true" t="shared" si="0" ref="F7:H11">SUM(F8)</f>
        <v>30000</v>
      </c>
      <c r="G7" s="56">
        <f t="shared" si="0"/>
        <v>30000</v>
      </c>
      <c r="H7" s="56">
        <f t="shared" si="0"/>
        <v>30000</v>
      </c>
      <c r="I7" s="61"/>
      <c r="J7" s="61"/>
      <c r="K7" s="61"/>
      <c r="L7" s="62" t="s">
        <v>5</v>
      </c>
      <c r="M7" s="62" t="s">
        <v>5</v>
      </c>
      <c r="N7" s="62" t="s">
        <v>5</v>
      </c>
      <c r="O7" s="65" t="s">
        <v>5</v>
      </c>
    </row>
    <row r="8" spans="1:15" s="27" customFormat="1" ht="32.25" customHeight="1">
      <c r="A8" s="46" t="s">
        <v>126</v>
      </c>
      <c r="B8" s="47" t="s">
        <v>127</v>
      </c>
      <c r="C8" s="43"/>
      <c r="D8" s="45"/>
      <c r="E8" s="43"/>
      <c r="F8" s="56">
        <f t="shared" si="0"/>
        <v>30000</v>
      </c>
      <c r="G8" s="56">
        <f t="shared" si="0"/>
        <v>30000</v>
      </c>
      <c r="H8" s="56">
        <f t="shared" si="0"/>
        <v>30000</v>
      </c>
      <c r="I8" s="61"/>
      <c r="J8" s="61"/>
      <c r="K8" s="61"/>
      <c r="L8" s="62"/>
      <c r="M8" s="62"/>
      <c r="N8" s="62"/>
      <c r="O8" s="65"/>
    </row>
    <row r="9" spans="1:15" s="27" customFormat="1" ht="32.25" customHeight="1">
      <c r="A9" s="293" t="s">
        <v>128</v>
      </c>
      <c r="B9" s="48" t="s">
        <v>129</v>
      </c>
      <c r="C9" s="43"/>
      <c r="D9" s="45"/>
      <c r="E9" s="43"/>
      <c r="F9" s="56">
        <f t="shared" si="0"/>
        <v>30000</v>
      </c>
      <c r="G9" s="56">
        <f t="shared" si="0"/>
        <v>30000</v>
      </c>
      <c r="H9" s="56">
        <f t="shared" si="0"/>
        <v>30000</v>
      </c>
      <c r="I9" s="61"/>
      <c r="J9" s="61"/>
      <c r="K9" s="61"/>
      <c r="L9" s="62"/>
      <c r="M9" s="62"/>
      <c r="N9" s="62"/>
      <c r="O9" s="65"/>
    </row>
    <row r="10" spans="1:15" s="27" customFormat="1" ht="32.25" customHeight="1">
      <c r="A10" s="49">
        <v>201</v>
      </c>
      <c r="B10" s="50" t="s">
        <v>136</v>
      </c>
      <c r="C10" s="43"/>
      <c r="D10" s="45"/>
      <c r="E10" s="43"/>
      <c r="F10" s="56">
        <f t="shared" si="0"/>
        <v>30000</v>
      </c>
      <c r="G10" s="56">
        <f t="shared" si="0"/>
        <v>30000</v>
      </c>
      <c r="H10" s="56">
        <f t="shared" si="0"/>
        <v>30000</v>
      </c>
      <c r="I10" s="61"/>
      <c r="J10" s="61"/>
      <c r="K10" s="61"/>
      <c r="L10" s="62"/>
      <c r="M10" s="62"/>
      <c r="N10" s="62"/>
      <c r="O10" s="65"/>
    </row>
    <row r="11" spans="1:15" s="27" customFormat="1" ht="32.25" customHeight="1">
      <c r="A11" s="46">
        <v>20129</v>
      </c>
      <c r="B11" s="51" t="s">
        <v>137</v>
      </c>
      <c r="C11" s="43"/>
      <c r="D11" s="45"/>
      <c r="E11" s="43"/>
      <c r="F11" s="56">
        <f t="shared" si="0"/>
        <v>30000</v>
      </c>
      <c r="G11" s="56">
        <f t="shared" si="0"/>
        <v>30000</v>
      </c>
      <c r="H11" s="56">
        <f t="shared" si="0"/>
        <v>30000</v>
      </c>
      <c r="I11" s="61"/>
      <c r="J11" s="61"/>
      <c r="K11" s="61"/>
      <c r="L11" s="62"/>
      <c r="M11" s="62"/>
      <c r="N11" s="62"/>
      <c r="O11" s="65"/>
    </row>
    <row r="12" spans="1:15" s="27" customFormat="1" ht="32.25" customHeight="1">
      <c r="A12" s="52">
        <v>2012902</v>
      </c>
      <c r="B12" s="52" t="s">
        <v>78</v>
      </c>
      <c r="C12" s="45" t="s">
        <v>314</v>
      </c>
      <c r="D12" s="45" t="s">
        <v>314</v>
      </c>
      <c r="E12" s="57" t="s">
        <v>315</v>
      </c>
      <c r="F12" s="56">
        <f>SUM(G12)</f>
        <v>30000</v>
      </c>
      <c r="G12" s="56">
        <f>SUM(H12:I12)</f>
        <v>30000</v>
      </c>
      <c r="H12" s="58">
        <v>30000</v>
      </c>
      <c r="I12" s="61"/>
      <c r="J12" s="61"/>
      <c r="K12" s="61"/>
      <c r="L12" s="62" t="s">
        <v>316</v>
      </c>
      <c r="M12" s="62" t="s">
        <v>316</v>
      </c>
      <c r="N12" s="62" t="s">
        <v>316</v>
      </c>
      <c r="O12" s="65"/>
    </row>
    <row r="13" ht="21" customHeight="1">
      <c r="A13" s="30" t="s">
        <v>317</v>
      </c>
    </row>
  </sheetData>
  <sheetProtection/>
  <mergeCells count="15">
    <mergeCell ref="A2:O2"/>
    <mergeCell ref="M3:O3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16944444444444445" top="1" bottom="0.75972222222222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3" sqref="A3:R3"/>
    </sheetView>
  </sheetViews>
  <sheetFormatPr defaultColWidth="10.28125" defaultRowHeight="12.75"/>
  <cols>
    <col min="1" max="2" width="10.28125" style="17" customWidth="1"/>
    <col min="3" max="3" width="7.7109375" style="17" customWidth="1"/>
    <col min="4" max="4" width="8.140625" style="17" customWidth="1"/>
    <col min="5" max="6" width="7.8515625" style="17" customWidth="1"/>
    <col min="7" max="7" width="6.8515625" style="17" customWidth="1"/>
    <col min="8" max="8" width="6.28125" style="17" customWidth="1"/>
    <col min="9" max="9" width="7.421875" style="17" customWidth="1"/>
    <col min="10" max="10" width="8.421875" style="17" customWidth="1"/>
    <col min="11" max="11" width="8.28125" style="17" customWidth="1"/>
    <col min="12" max="13" width="6.8515625" style="17" customWidth="1"/>
    <col min="14" max="14" width="5.8515625" style="17" customWidth="1"/>
    <col min="15" max="15" width="4.7109375" style="17" customWidth="1"/>
    <col min="16" max="16" width="5.8515625" style="17" customWidth="1"/>
    <col min="17" max="17" width="5.421875" style="17" customWidth="1"/>
    <col min="18" max="18" width="8.57421875" style="17" customWidth="1"/>
    <col min="19" max="16384" width="10.28125" style="17" customWidth="1"/>
  </cols>
  <sheetData>
    <row r="1" spans="1:2" s="17" customFormat="1" ht="13.5">
      <c r="A1" s="19" t="s">
        <v>318</v>
      </c>
      <c r="B1" s="20"/>
    </row>
    <row r="3" spans="1:18" s="17" customFormat="1" ht="22.5" customHeight="1">
      <c r="A3" s="21" t="s">
        <v>319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17" customFormat="1" ht="20.25" customHeight="1">
      <c r="A4" s="22" t="s">
        <v>320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7" customFormat="1" ht="24" customHeight="1">
      <c r="A5" s="23" t="s">
        <v>321</v>
      </c>
      <c r="B5" s="24"/>
      <c r="C5" s="24"/>
      <c r="D5" s="24"/>
      <c r="E5" s="24"/>
      <c r="F5" s="24"/>
      <c r="G5" s="23" t="s">
        <v>322</v>
      </c>
      <c r="H5" s="24"/>
      <c r="I5" s="24"/>
      <c r="J5" s="24"/>
      <c r="K5" s="24"/>
      <c r="L5" s="24"/>
      <c r="M5" s="23" t="s">
        <v>323</v>
      </c>
      <c r="N5" s="24"/>
      <c r="O5" s="24"/>
      <c r="P5" s="24"/>
      <c r="Q5" s="24"/>
      <c r="R5" s="24"/>
    </row>
    <row r="6" spans="1:18" s="17" customFormat="1" ht="36.75" customHeight="1">
      <c r="A6" s="23" t="s">
        <v>50</v>
      </c>
      <c r="B6" s="23" t="s">
        <v>324</v>
      </c>
      <c r="C6" s="23" t="s">
        <v>325</v>
      </c>
      <c r="D6" s="24"/>
      <c r="E6" s="24"/>
      <c r="F6" s="23" t="s">
        <v>326</v>
      </c>
      <c r="G6" s="23" t="s">
        <v>50</v>
      </c>
      <c r="H6" s="23" t="s">
        <v>324</v>
      </c>
      <c r="I6" s="23" t="s">
        <v>325</v>
      </c>
      <c r="J6" s="24"/>
      <c r="K6" s="24"/>
      <c r="L6" s="23" t="s">
        <v>326</v>
      </c>
      <c r="M6" s="23" t="s">
        <v>50</v>
      </c>
      <c r="N6" s="23" t="s">
        <v>324</v>
      </c>
      <c r="O6" s="23" t="s">
        <v>325</v>
      </c>
      <c r="P6" s="24"/>
      <c r="Q6" s="24"/>
      <c r="R6" s="23" t="s">
        <v>326</v>
      </c>
    </row>
    <row r="7" spans="1:18" s="17" customFormat="1" ht="105.75" customHeight="1">
      <c r="A7" s="24"/>
      <c r="B7" s="24"/>
      <c r="C7" s="23" t="s">
        <v>10</v>
      </c>
      <c r="D7" s="23" t="s">
        <v>327</v>
      </c>
      <c r="E7" s="23" t="s">
        <v>328</v>
      </c>
      <c r="F7" s="24"/>
      <c r="G7" s="24"/>
      <c r="H7" s="24"/>
      <c r="I7" s="23" t="s">
        <v>10</v>
      </c>
      <c r="J7" s="23" t="s">
        <v>327</v>
      </c>
      <c r="K7" s="23" t="s">
        <v>328</v>
      </c>
      <c r="L7" s="24"/>
      <c r="M7" s="24"/>
      <c r="N7" s="24"/>
      <c r="O7" s="23" t="s">
        <v>10</v>
      </c>
      <c r="P7" s="23" t="s">
        <v>327</v>
      </c>
      <c r="Q7" s="23" t="s">
        <v>328</v>
      </c>
      <c r="R7" s="24"/>
    </row>
    <row r="8" spans="1:18" s="18" customFormat="1" ht="20.25" customHeight="1">
      <c r="A8" s="25">
        <v>55000</v>
      </c>
      <c r="B8" s="25">
        <v>0</v>
      </c>
      <c r="C8" s="25">
        <f>SUM(D8:E8)</f>
        <v>40000</v>
      </c>
      <c r="D8" s="25">
        <v>0</v>
      </c>
      <c r="E8" s="25">
        <v>40000</v>
      </c>
      <c r="F8" s="25">
        <v>15000</v>
      </c>
      <c r="G8" s="25">
        <v>2399</v>
      </c>
      <c r="H8" s="25">
        <v>0</v>
      </c>
      <c r="I8" s="25">
        <v>0</v>
      </c>
      <c r="J8" s="25">
        <v>0</v>
      </c>
      <c r="K8" s="25">
        <v>0</v>
      </c>
      <c r="L8" s="25">
        <v>2399</v>
      </c>
      <c r="M8" s="25">
        <v>3000</v>
      </c>
      <c r="N8" s="25">
        <v>0</v>
      </c>
      <c r="O8" s="25">
        <v>0</v>
      </c>
      <c r="P8" s="25">
        <v>0</v>
      </c>
      <c r="Q8" s="25">
        <v>0</v>
      </c>
      <c r="R8" s="25">
        <v>3000</v>
      </c>
    </row>
    <row r="9" spans="1:18" s="18" customFormat="1" ht="20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17" customFormat="1" ht="20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s="17" customFormat="1" ht="20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s="17" customFormat="1" ht="20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="17" customFormat="1" ht="20.25">
      <c r="A13" s="22"/>
    </row>
  </sheetData>
  <sheetProtection/>
  <mergeCells count="18">
    <mergeCell ref="A1:B1"/>
    <mergeCell ref="A3:R3"/>
    <mergeCell ref="A4:R4"/>
    <mergeCell ref="A5:F5"/>
    <mergeCell ref="G5:L5"/>
    <mergeCell ref="M5:R5"/>
    <mergeCell ref="C6:E6"/>
    <mergeCell ref="I6:K6"/>
    <mergeCell ref="O6:Q6"/>
    <mergeCell ref="A6:A7"/>
    <mergeCell ref="B6:B7"/>
    <mergeCell ref="F6:F7"/>
    <mergeCell ref="G6:G7"/>
    <mergeCell ref="H6:H7"/>
    <mergeCell ref="L6:L7"/>
    <mergeCell ref="M6:M7"/>
    <mergeCell ref="N6:N7"/>
    <mergeCell ref="R6:R7"/>
  </mergeCells>
  <printOptions horizontalCentered="1"/>
  <pageMargins left="0.38958333333333334" right="0.23958333333333334" top="0.8194444444444444" bottom="0.34930555555555554" header="0.42986111111111114" footer="0.15902777777777777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J12" sqref="J12"/>
    </sheetView>
  </sheetViews>
  <sheetFormatPr defaultColWidth="9.140625" defaultRowHeight="12.75"/>
  <cols>
    <col min="1" max="3" width="3.140625" style="1" customWidth="1"/>
    <col min="4" max="4" width="14.7109375" style="1" customWidth="1"/>
    <col min="5" max="5" width="14.00390625" style="1" customWidth="1"/>
    <col min="6" max="12" width="12.57421875" style="1" customWidth="1"/>
    <col min="13" max="13" width="5.00390625" style="1" customWidth="1"/>
    <col min="14" max="14" width="10.00390625" style="1" customWidth="1"/>
    <col min="15" max="15" width="9.7109375" style="1" customWidth="1"/>
    <col min="16" max="16384" width="9.140625" style="1" customWidth="1"/>
  </cols>
  <sheetData>
    <row r="1" spans="1:7" s="1" customFormat="1" ht="15.75" customHeight="1">
      <c r="A1" s="2" t="s">
        <v>329</v>
      </c>
      <c r="B1" s="2"/>
      <c r="C1" s="2"/>
      <c r="D1" s="2"/>
      <c r="E1" s="2"/>
      <c r="F1" s="12"/>
      <c r="G1" s="12"/>
    </row>
    <row r="2" spans="1:14" s="1" customFormat="1" ht="39.75" customHeight="1">
      <c r="A2" s="3" t="s">
        <v>330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>
      <c r="A3" s="4" t="s">
        <v>2</v>
      </c>
      <c r="B3" s="4"/>
      <c r="C3" s="4"/>
      <c r="D3" s="4"/>
      <c r="E3" s="4"/>
      <c r="F3" s="4"/>
      <c r="N3" s="16" t="s">
        <v>301</v>
      </c>
    </row>
    <row r="4" spans="1:14" s="1" customFormat="1" ht="15" customHeight="1">
      <c r="A4" s="5" t="s">
        <v>331</v>
      </c>
      <c r="B4" s="5" t="s">
        <v>5</v>
      </c>
      <c r="C4" s="5" t="s">
        <v>5</v>
      </c>
      <c r="D4" s="5" t="s">
        <v>5</v>
      </c>
      <c r="E4" s="5" t="s">
        <v>94</v>
      </c>
      <c r="F4" s="5" t="s">
        <v>95</v>
      </c>
      <c r="G4" s="5"/>
      <c r="H4" s="5"/>
      <c r="I4" s="5"/>
      <c r="J4" s="5"/>
      <c r="K4" s="5"/>
      <c r="L4" s="5" t="s">
        <v>5</v>
      </c>
      <c r="M4" s="5" t="s">
        <v>5</v>
      </c>
      <c r="N4" s="5" t="s">
        <v>96</v>
      </c>
    </row>
    <row r="5" spans="1:14" s="1" customFormat="1" ht="27" customHeight="1">
      <c r="A5" s="5" t="s">
        <v>332</v>
      </c>
      <c r="B5" s="5" t="s">
        <v>5</v>
      </c>
      <c r="C5" s="5" t="s">
        <v>5</v>
      </c>
      <c r="D5" s="5" t="s">
        <v>97</v>
      </c>
      <c r="E5" s="5"/>
      <c r="F5" s="5" t="s">
        <v>10</v>
      </c>
      <c r="G5" s="5" t="s">
        <v>98</v>
      </c>
      <c r="H5" s="5" t="s">
        <v>100</v>
      </c>
      <c r="I5" s="5" t="s">
        <v>242</v>
      </c>
      <c r="J5" s="5" t="s">
        <v>333</v>
      </c>
      <c r="K5" s="5" t="s">
        <v>334</v>
      </c>
      <c r="L5" s="5" t="s">
        <v>335</v>
      </c>
      <c r="M5" s="5" t="s">
        <v>336</v>
      </c>
      <c r="N5" s="5"/>
    </row>
    <row r="6" spans="1:14" s="1" customFormat="1" ht="24.75" customHeight="1">
      <c r="A6" s="6" t="s">
        <v>106</v>
      </c>
      <c r="B6" s="6" t="s">
        <v>337</v>
      </c>
      <c r="C6" s="7" t="s">
        <v>107</v>
      </c>
      <c r="D6" s="8"/>
      <c r="E6" s="13"/>
      <c r="F6" s="14"/>
      <c r="G6" s="14"/>
      <c r="H6" s="14"/>
      <c r="I6" s="14"/>
      <c r="J6" s="14"/>
      <c r="K6" s="14"/>
      <c r="L6" s="14"/>
      <c r="M6" s="14"/>
      <c r="N6" s="14"/>
    </row>
    <row r="7" spans="1:14" s="1" customFormat="1" ht="24.75" customHeight="1">
      <c r="A7" s="9"/>
      <c r="B7" s="9"/>
      <c r="C7" s="5"/>
      <c r="D7" s="5"/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</row>
    <row r="8" spans="1:14" s="1" customFormat="1" ht="24.75" customHeight="1">
      <c r="A8" s="9"/>
      <c r="B8" s="9"/>
      <c r="C8" s="5"/>
      <c r="D8" s="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24.75" customHeight="1">
      <c r="A9" s="9"/>
      <c r="B9" s="9"/>
      <c r="C9" s="5"/>
      <c r="D9" s="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" customFormat="1" ht="24.75" customHeight="1">
      <c r="A10" s="9"/>
      <c r="B10" s="9"/>
      <c r="C10" s="5"/>
      <c r="D10" s="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" customFormat="1" ht="24.75" customHeight="1">
      <c r="A11" s="9"/>
      <c r="B11" s="9"/>
      <c r="C11" s="5"/>
      <c r="D11" s="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" customFormat="1" ht="24.75" customHeight="1">
      <c r="A12" s="9"/>
      <c r="B12" s="9"/>
      <c r="C12" s="5"/>
      <c r="D12" s="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" customFormat="1" ht="24.75" customHeight="1">
      <c r="A13" s="9"/>
      <c r="B13" s="9"/>
      <c r="C13" s="5"/>
      <c r="D13" s="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1" customFormat="1" ht="24.75" customHeight="1">
      <c r="A14" s="9"/>
      <c r="B14" s="9"/>
      <c r="C14" s="5"/>
      <c r="D14" s="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" customFormat="1" ht="24.75" customHeight="1">
      <c r="A15" s="9"/>
      <c r="B15" s="9"/>
      <c r="C15" s="5"/>
      <c r="D15" s="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1" customFormat="1" ht="24.75" customHeight="1">
      <c r="A16" s="9"/>
      <c r="B16" s="9"/>
      <c r="C16" s="5"/>
      <c r="D16" s="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" customFormat="1" ht="24.75" customHeight="1">
      <c r="A17" s="9"/>
      <c r="B17" s="9"/>
      <c r="C17" s="5"/>
      <c r="D17" s="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1" customFormat="1" ht="24.75" customHeight="1">
      <c r="A18" s="9"/>
      <c r="B18" s="9"/>
      <c r="C18" s="5"/>
      <c r="D18" s="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" customFormat="1" ht="24.75" customHeight="1">
      <c r="A19" s="10" t="s">
        <v>338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</sheetData>
  <sheetProtection/>
  <mergeCells count="10">
    <mergeCell ref="A1:D1"/>
    <mergeCell ref="E1:G1"/>
    <mergeCell ref="A2:N2"/>
    <mergeCell ref="A3:F3"/>
    <mergeCell ref="A4:D4"/>
    <mergeCell ref="F4:M4"/>
    <mergeCell ref="A5:C5"/>
    <mergeCell ref="A19:N19"/>
    <mergeCell ref="E4:E5"/>
    <mergeCell ref="N4:N5"/>
  </mergeCells>
  <printOptions horizontalCentered="1"/>
  <pageMargins left="0.5395833333333333" right="0.16944444444444445" top="0.8194444444444444" bottom="0.34930555555555554" header="0.42986111111111114" footer="0.15902777777777777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2" sqref="A2:O2"/>
    </sheetView>
  </sheetViews>
  <sheetFormatPr defaultColWidth="9.140625" defaultRowHeight="12.75"/>
  <cols>
    <col min="1" max="1" width="14.57421875" style="1" customWidth="1"/>
    <col min="2" max="2" width="13.28125" style="210" customWidth="1"/>
    <col min="3" max="3" width="7.140625" style="210" customWidth="1"/>
    <col min="4" max="4" width="8.7109375" style="210" customWidth="1"/>
    <col min="5" max="5" width="6.28125" style="210" customWidth="1"/>
    <col min="6" max="6" width="4.421875" style="210" customWidth="1"/>
    <col min="7" max="7" width="13.8515625" style="210" customWidth="1"/>
    <col min="8" max="8" width="13.7109375" style="210" customWidth="1"/>
    <col min="9" max="9" width="8.8515625" style="1" customWidth="1"/>
    <col min="10" max="10" width="8.7109375" style="1" customWidth="1"/>
    <col min="11" max="11" width="5.421875" style="1" customWidth="1"/>
    <col min="12" max="13" width="8.7109375" style="1" customWidth="1"/>
    <col min="14" max="14" width="4.710937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ht="15.75" customHeight="1">
      <c r="A1" s="193" t="s">
        <v>47</v>
      </c>
    </row>
    <row r="2" s="3" customFormat="1" ht="39.75" customHeight="1">
      <c r="A2" s="3" t="s">
        <v>48</v>
      </c>
    </row>
    <row r="3" spans="1:15" ht="19.5" customHeight="1">
      <c r="A3" s="260" t="s">
        <v>2</v>
      </c>
      <c r="B3" s="260"/>
      <c r="C3" s="261"/>
      <c r="D3" s="261"/>
      <c r="E3" s="261"/>
      <c r="F3" s="261"/>
      <c r="G3" s="261"/>
      <c r="H3" s="261"/>
      <c r="I3" s="272"/>
      <c r="J3" s="273"/>
      <c r="K3" s="273"/>
      <c r="L3" s="273"/>
      <c r="M3" s="273"/>
      <c r="N3" s="272"/>
      <c r="O3" s="278" t="s">
        <v>3</v>
      </c>
    </row>
    <row r="4" spans="1:15" ht="15.75" customHeight="1">
      <c r="A4" s="262" t="s">
        <v>49</v>
      </c>
      <c r="B4" s="263" t="s">
        <v>50</v>
      </c>
      <c r="C4" s="263" t="s">
        <v>51</v>
      </c>
      <c r="D4" s="263"/>
      <c r="E4" s="263"/>
      <c r="F4" s="263"/>
      <c r="G4" s="269" t="s">
        <v>52</v>
      </c>
      <c r="H4" s="269"/>
      <c r="I4" s="269"/>
      <c r="J4" s="269" t="s">
        <v>53</v>
      </c>
      <c r="K4" s="269" t="s">
        <v>54</v>
      </c>
      <c r="L4" s="269" t="s">
        <v>55</v>
      </c>
      <c r="M4" s="269" t="s">
        <v>56</v>
      </c>
      <c r="N4" s="269" t="s">
        <v>57</v>
      </c>
      <c r="O4" s="269" t="s">
        <v>58</v>
      </c>
    </row>
    <row r="5" spans="1:15" ht="68.25" customHeight="1">
      <c r="A5" s="262"/>
      <c r="B5" s="263" t="s">
        <v>5</v>
      </c>
      <c r="C5" s="263" t="s">
        <v>10</v>
      </c>
      <c r="D5" s="263" t="s">
        <v>59</v>
      </c>
      <c r="E5" s="263" t="s">
        <v>60</v>
      </c>
      <c r="F5" s="263" t="s">
        <v>61</v>
      </c>
      <c r="G5" s="263" t="s">
        <v>10</v>
      </c>
      <c r="H5" s="270" t="s">
        <v>62</v>
      </c>
      <c r="I5" s="274" t="s">
        <v>63</v>
      </c>
      <c r="J5" s="269"/>
      <c r="K5" s="269"/>
      <c r="L5" s="269"/>
      <c r="M5" s="269"/>
      <c r="N5" s="269"/>
      <c r="O5" s="269" t="s">
        <v>5</v>
      </c>
    </row>
    <row r="6" spans="1:15" ht="19.5" customHeight="1">
      <c r="A6" s="264" t="s">
        <v>64</v>
      </c>
      <c r="B6" s="265">
        <f>G6</f>
        <v>436051</v>
      </c>
      <c r="C6" s="265"/>
      <c r="D6" s="265"/>
      <c r="E6" s="265"/>
      <c r="F6" s="265"/>
      <c r="G6" s="271">
        <f>SUM(H6)</f>
        <v>436051</v>
      </c>
      <c r="H6" s="271">
        <v>436051</v>
      </c>
      <c r="I6" s="197"/>
      <c r="J6" s="275"/>
      <c r="K6" s="275"/>
      <c r="L6" s="275"/>
      <c r="M6" s="275"/>
      <c r="N6" s="275"/>
      <c r="O6" s="275"/>
    </row>
    <row r="7" spans="1:15" ht="19.5" customHeight="1">
      <c r="A7" s="264"/>
      <c r="B7" s="266"/>
      <c r="C7" s="266"/>
      <c r="D7" s="266"/>
      <c r="E7" s="266"/>
      <c r="F7" s="266"/>
      <c r="G7" s="266"/>
      <c r="H7" s="266"/>
      <c r="I7" s="276"/>
      <c r="J7" s="276"/>
      <c r="K7" s="276"/>
      <c r="L7" s="276"/>
      <c r="M7" s="276"/>
      <c r="N7" s="276"/>
      <c r="O7" s="276"/>
    </row>
    <row r="8" spans="1:15" ht="19.5" customHeight="1">
      <c r="A8" s="264"/>
      <c r="B8" s="266" t="s">
        <v>5</v>
      </c>
      <c r="C8" s="266" t="s">
        <v>5</v>
      </c>
      <c r="D8" s="266"/>
      <c r="E8" s="266"/>
      <c r="F8" s="266"/>
      <c r="G8" s="266"/>
      <c r="H8" s="266"/>
      <c r="I8" s="276"/>
      <c r="J8" s="276" t="s">
        <v>5</v>
      </c>
      <c r="K8" s="276"/>
      <c r="L8" s="276"/>
      <c r="M8" s="276"/>
      <c r="N8" s="276" t="s">
        <v>5</v>
      </c>
      <c r="O8" s="276" t="s">
        <v>5</v>
      </c>
    </row>
    <row r="9" spans="1:15" ht="19.5" customHeight="1">
      <c r="A9" s="191"/>
      <c r="B9" s="267"/>
      <c r="C9" s="267"/>
      <c r="D9" s="267"/>
      <c r="E9" s="267"/>
      <c r="F9" s="267"/>
      <c r="G9" s="267"/>
      <c r="H9" s="267"/>
      <c r="I9" s="191"/>
      <c r="J9" s="277"/>
      <c r="K9" s="277"/>
      <c r="L9" s="277"/>
      <c r="M9" s="277"/>
      <c r="N9" s="191"/>
      <c r="O9" s="191"/>
    </row>
    <row r="10" spans="1:15" ht="19.5" customHeight="1">
      <c r="A10" s="191"/>
      <c r="B10" s="267"/>
      <c r="C10" s="267"/>
      <c r="D10" s="267"/>
      <c r="E10" s="267"/>
      <c r="F10" s="267"/>
      <c r="G10" s="267"/>
      <c r="H10" s="267"/>
      <c r="I10" s="191"/>
      <c r="J10" s="191"/>
      <c r="K10" s="191"/>
      <c r="L10" s="191"/>
      <c r="M10" s="191"/>
      <c r="N10" s="191"/>
      <c r="O10" s="191"/>
    </row>
    <row r="11" spans="1:15" ht="19.5" customHeight="1">
      <c r="A11" s="191"/>
      <c r="B11" s="267"/>
      <c r="C11" s="267"/>
      <c r="D11" s="267"/>
      <c r="E11" s="267"/>
      <c r="F11" s="267"/>
      <c r="G11" s="267"/>
      <c r="H11" s="267"/>
      <c r="I11" s="191"/>
      <c r="J11" s="191"/>
      <c r="K11" s="191"/>
      <c r="L11" s="191"/>
      <c r="M11" s="191"/>
      <c r="N11" s="191"/>
      <c r="O11" s="191"/>
    </row>
    <row r="12" spans="1:15" ht="19.5" customHeight="1">
      <c r="A12" s="191"/>
      <c r="B12" s="267"/>
      <c r="C12" s="267"/>
      <c r="D12" s="267"/>
      <c r="E12" s="267"/>
      <c r="F12" s="267"/>
      <c r="G12" s="267"/>
      <c r="H12" s="267"/>
      <c r="I12" s="191"/>
      <c r="J12" s="191"/>
      <c r="K12" s="191"/>
      <c r="L12" s="191"/>
      <c r="M12" s="191"/>
      <c r="N12" s="191"/>
      <c r="O12" s="191"/>
    </row>
    <row r="13" spans="1:15" ht="19.5" customHeight="1">
      <c r="A13" s="191"/>
      <c r="B13" s="267"/>
      <c r="C13" s="267"/>
      <c r="D13" s="267"/>
      <c r="E13" s="267"/>
      <c r="F13" s="267"/>
      <c r="G13" s="267"/>
      <c r="H13" s="267"/>
      <c r="I13" s="191"/>
      <c r="J13" s="191"/>
      <c r="K13" s="191"/>
      <c r="L13" s="191"/>
      <c r="M13" s="191"/>
      <c r="N13" s="191"/>
      <c r="O13" s="191"/>
    </row>
    <row r="14" spans="1:15" ht="19.5" customHeight="1">
      <c r="A14" s="191"/>
      <c r="B14" s="267"/>
      <c r="C14" s="267"/>
      <c r="D14" s="267"/>
      <c r="E14" s="267"/>
      <c r="F14" s="267"/>
      <c r="G14" s="267"/>
      <c r="H14" s="267"/>
      <c r="I14" s="191"/>
      <c r="J14" s="191"/>
      <c r="K14" s="191"/>
      <c r="L14" s="191"/>
      <c r="M14" s="191"/>
      <c r="N14" s="191"/>
      <c r="O14" s="191"/>
    </row>
    <row r="15" spans="1:15" ht="19.5" customHeight="1">
      <c r="A15" s="191"/>
      <c r="B15" s="267"/>
      <c r="C15" s="267"/>
      <c r="D15" s="267"/>
      <c r="E15" s="267"/>
      <c r="F15" s="267"/>
      <c r="G15" s="267"/>
      <c r="H15" s="267"/>
      <c r="I15" s="191"/>
      <c r="J15" s="191"/>
      <c r="K15" s="191"/>
      <c r="L15" s="191"/>
      <c r="M15" s="191"/>
      <c r="N15" s="191"/>
      <c r="O15" s="191"/>
    </row>
    <row r="16" spans="1:15" ht="19.5" customHeight="1">
      <c r="A16" s="191"/>
      <c r="B16" s="267"/>
      <c r="C16" s="267"/>
      <c r="D16" s="267"/>
      <c r="E16" s="267"/>
      <c r="F16" s="267"/>
      <c r="G16" s="267"/>
      <c r="H16" s="267"/>
      <c r="I16" s="191"/>
      <c r="J16" s="191"/>
      <c r="K16" s="191"/>
      <c r="L16" s="191"/>
      <c r="M16" s="191"/>
      <c r="N16" s="191"/>
      <c r="O16" s="191"/>
    </row>
    <row r="17" spans="1:15" ht="19.5" customHeight="1">
      <c r="A17" s="191"/>
      <c r="B17" s="267"/>
      <c r="C17" s="267"/>
      <c r="D17" s="267"/>
      <c r="E17" s="267"/>
      <c r="F17" s="267"/>
      <c r="G17" s="267"/>
      <c r="H17" s="267"/>
      <c r="I17" s="191"/>
      <c r="J17" s="191"/>
      <c r="K17" s="191"/>
      <c r="L17" s="191"/>
      <c r="M17" s="191"/>
      <c r="N17" s="191"/>
      <c r="O17" s="191"/>
    </row>
    <row r="18" spans="1:15" ht="19.5" customHeight="1">
      <c r="A18" s="191"/>
      <c r="B18" s="267"/>
      <c r="C18" s="267"/>
      <c r="D18" s="267"/>
      <c r="E18" s="267"/>
      <c r="F18" s="267"/>
      <c r="G18" s="267"/>
      <c r="H18" s="267"/>
      <c r="I18" s="191"/>
      <c r="J18" s="191"/>
      <c r="K18" s="191"/>
      <c r="L18" s="191"/>
      <c r="M18" s="191"/>
      <c r="N18" s="191"/>
      <c r="O18" s="191"/>
    </row>
    <row r="19" spans="1:15" ht="19.5" customHeight="1">
      <c r="A19" s="191"/>
      <c r="B19" s="267"/>
      <c r="C19" s="267"/>
      <c r="D19" s="267"/>
      <c r="E19" s="267"/>
      <c r="F19" s="267"/>
      <c r="G19" s="267"/>
      <c r="H19" s="267"/>
      <c r="I19" s="191"/>
      <c r="J19" s="191"/>
      <c r="K19" s="191"/>
      <c r="L19" s="191"/>
      <c r="M19" s="191"/>
      <c r="N19" s="191"/>
      <c r="O19" s="191"/>
    </row>
    <row r="20" spans="1:15" ht="19.5" customHeight="1">
      <c r="A20" s="191"/>
      <c r="B20" s="267"/>
      <c r="C20" s="267"/>
      <c r="D20" s="267"/>
      <c r="E20" s="267"/>
      <c r="F20" s="267"/>
      <c r="G20" s="267"/>
      <c r="H20" s="267"/>
      <c r="I20" s="191"/>
      <c r="J20" s="191"/>
      <c r="K20" s="191"/>
      <c r="L20" s="191"/>
      <c r="M20" s="191"/>
      <c r="N20" s="191"/>
      <c r="O20" s="191"/>
    </row>
    <row r="21" spans="1:15" ht="19.5" customHeight="1">
      <c r="A21" s="191"/>
      <c r="B21" s="267"/>
      <c r="C21" s="267"/>
      <c r="D21" s="267"/>
      <c r="E21" s="267"/>
      <c r="F21" s="267"/>
      <c r="G21" s="267"/>
      <c r="H21" s="267"/>
      <c r="I21" s="191"/>
      <c r="J21" s="191"/>
      <c r="K21" s="191"/>
      <c r="L21" s="191"/>
      <c r="M21" s="191"/>
      <c r="N21" s="191"/>
      <c r="O21" s="191"/>
    </row>
    <row r="22" spans="1:15" ht="19.5" customHeight="1">
      <c r="A22" s="202" t="s">
        <v>65</v>
      </c>
      <c r="B22" s="268">
        <f>B6</f>
        <v>436051</v>
      </c>
      <c r="C22" s="267"/>
      <c r="D22" s="267"/>
      <c r="E22" s="267"/>
      <c r="F22" s="267"/>
      <c r="G22" s="268">
        <f>G6</f>
        <v>436051</v>
      </c>
      <c r="H22" s="268">
        <f>H6</f>
        <v>436051</v>
      </c>
      <c r="I22" s="191"/>
      <c r="J22" s="191"/>
      <c r="K22" s="191"/>
      <c r="L22" s="191"/>
      <c r="M22" s="191"/>
      <c r="N22" s="191"/>
      <c r="O22" s="191"/>
    </row>
    <row r="23" ht="16.5">
      <c r="A23" s="193"/>
    </row>
  </sheetData>
  <sheetProtection/>
  <mergeCells count="12">
    <mergeCell ref="A2:O2"/>
    <mergeCell ref="A3:B3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6194444444444445" right="0.38958333333333334" top="0.9395833333333333" bottom="0.34930555555555554" header="0.42986111111111114" footer="0.15902777777777777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Zeros="0" workbookViewId="0" topLeftCell="A1">
      <selection activeCell="A2" sqref="A2:H2"/>
    </sheetView>
  </sheetViews>
  <sheetFormatPr defaultColWidth="9.140625" defaultRowHeight="12.75"/>
  <cols>
    <col min="1" max="1" width="11.57421875" style="2" customWidth="1"/>
    <col min="2" max="2" width="33.140625" style="2" customWidth="1"/>
    <col min="3" max="3" width="19.7109375" style="240" customWidth="1"/>
    <col min="4" max="4" width="21.57421875" style="240" customWidth="1"/>
    <col min="5" max="5" width="19.00390625" style="240" customWidth="1"/>
    <col min="6" max="6" width="13.7109375" style="1" customWidth="1"/>
    <col min="7" max="7" width="6.710937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66</v>
      </c>
      <c r="B1" s="241"/>
      <c r="C1" s="241"/>
    </row>
    <row r="2" spans="1:8" ht="39.75" customHeight="1">
      <c r="A2" s="3" t="s">
        <v>67</v>
      </c>
      <c r="B2" s="3"/>
      <c r="C2" s="3"/>
      <c r="D2" s="3"/>
      <c r="E2" s="3"/>
      <c r="F2" s="3"/>
      <c r="G2" s="3"/>
      <c r="H2" s="3"/>
    </row>
    <row r="3" spans="1:8" ht="19.5" customHeight="1">
      <c r="A3" s="2" t="s">
        <v>2</v>
      </c>
      <c r="C3" s="2"/>
      <c r="H3" s="16" t="s">
        <v>3</v>
      </c>
    </row>
    <row r="4" spans="1:8" s="28" customFormat="1" ht="30.75" customHeight="1">
      <c r="A4" s="242" t="s">
        <v>68</v>
      </c>
      <c r="B4" s="242"/>
      <c r="C4" s="243" t="s">
        <v>69</v>
      </c>
      <c r="D4" s="244" t="s">
        <v>70</v>
      </c>
      <c r="E4" s="244"/>
      <c r="F4" s="244"/>
      <c r="G4" s="249" t="s">
        <v>71</v>
      </c>
      <c r="H4" s="250" t="s">
        <v>72</v>
      </c>
    </row>
    <row r="5" spans="1:8" s="28" customFormat="1" ht="40.5" customHeight="1">
      <c r="A5" s="245" t="s">
        <v>73</v>
      </c>
      <c r="B5" s="245" t="s">
        <v>74</v>
      </c>
      <c r="C5" s="246"/>
      <c r="D5" s="247" t="s">
        <v>10</v>
      </c>
      <c r="E5" s="247" t="s">
        <v>75</v>
      </c>
      <c r="F5" s="251" t="s">
        <v>76</v>
      </c>
      <c r="G5" s="252"/>
      <c r="H5" s="253"/>
    </row>
    <row r="6" spans="1:8" s="239" customFormat="1" ht="27.75" customHeight="1">
      <c r="A6" s="187">
        <v>2012901</v>
      </c>
      <c r="B6" s="187" t="s">
        <v>77</v>
      </c>
      <c r="C6" s="188">
        <f>SUM(D6)</f>
        <v>295705</v>
      </c>
      <c r="D6" s="189">
        <f>SUM(E6)</f>
        <v>295705</v>
      </c>
      <c r="E6" s="189">
        <v>295705</v>
      </c>
      <c r="F6" s="254"/>
      <c r="G6" s="255"/>
      <c r="H6" s="256"/>
    </row>
    <row r="7" spans="1:8" ht="19.5" customHeight="1">
      <c r="A7" s="187">
        <v>2012902</v>
      </c>
      <c r="B7" s="190" t="s">
        <v>78</v>
      </c>
      <c r="C7" s="188">
        <f aca="true" t="shared" si="0" ref="C7:C20">SUM(D7)</f>
        <v>30000</v>
      </c>
      <c r="D7" s="189">
        <f aca="true" t="shared" si="1" ref="D7:D20">SUM(E7)</f>
        <v>30000</v>
      </c>
      <c r="E7" s="257">
        <v>30000</v>
      </c>
      <c r="F7" s="200"/>
      <c r="G7" s="191"/>
      <c r="H7" s="191"/>
    </row>
    <row r="8" spans="1:8" ht="19.5" customHeight="1">
      <c r="A8" s="190">
        <v>2080504</v>
      </c>
      <c r="B8" s="190" t="s">
        <v>79</v>
      </c>
      <c r="C8" s="188">
        <f t="shared" si="0"/>
        <v>600</v>
      </c>
      <c r="D8" s="189">
        <f t="shared" si="1"/>
        <v>600</v>
      </c>
      <c r="E8" s="257">
        <v>600</v>
      </c>
      <c r="F8" s="200"/>
      <c r="G8" s="191"/>
      <c r="H8" s="191"/>
    </row>
    <row r="9" spans="1:8" ht="19.5" customHeight="1">
      <c r="A9" s="190">
        <v>2080505</v>
      </c>
      <c r="B9" s="190" t="s">
        <v>80</v>
      </c>
      <c r="C9" s="188">
        <f t="shared" si="0"/>
        <v>41591</v>
      </c>
      <c r="D9" s="189">
        <f t="shared" si="1"/>
        <v>41591</v>
      </c>
      <c r="E9" s="257">
        <v>41591</v>
      </c>
      <c r="F9" s="200"/>
      <c r="G9" s="191"/>
      <c r="H9" s="191"/>
    </row>
    <row r="10" spans="1:8" ht="19.5" customHeight="1">
      <c r="A10" s="190">
        <v>2082702</v>
      </c>
      <c r="B10" s="190" t="s">
        <v>81</v>
      </c>
      <c r="C10" s="188">
        <f t="shared" si="0"/>
        <v>416</v>
      </c>
      <c r="D10" s="189">
        <f t="shared" si="1"/>
        <v>416</v>
      </c>
      <c r="E10" s="257">
        <v>416</v>
      </c>
      <c r="F10" s="200"/>
      <c r="G10" s="191"/>
      <c r="H10" s="191"/>
    </row>
    <row r="11" spans="1:8" ht="19.5" customHeight="1">
      <c r="A11" s="190">
        <v>2082703</v>
      </c>
      <c r="B11" s="190" t="s">
        <v>82</v>
      </c>
      <c r="C11" s="188">
        <f t="shared" si="0"/>
        <v>624</v>
      </c>
      <c r="D11" s="189">
        <f t="shared" si="1"/>
        <v>624</v>
      </c>
      <c r="E11" s="257">
        <v>624</v>
      </c>
      <c r="F11" s="200"/>
      <c r="G11" s="191"/>
      <c r="H11" s="191"/>
    </row>
    <row r="12" spans="1:8" ht="19.5" customHeight="1">
      <c r="A12" s="190">
        <v>2101101</v>
      </c>
      <c r="B12" s="190" t="s">
        <v>83</v>
      </c>
      <c r="C12" s="188">
        <f t="shared" si="0"/>
        <v>16636</v>
      </c>
      <c r="D12" s="189">
        <f t="shared" si="1"/>
        <v>16636</v>
      </c>
      <c r="E12" s="257">
        <v>16636</v>
      </c>
      <c r="F12" s="200"/>
      <c r="G12" s="191"/>
      <c r="H12" s="191"/>
    </row>
    <row r="13" spans="1:8" ht="19.5" customHeight="1">
      <c r="A13" s="190">
        <v>2101103</v>
      </c>
      <c r="B13" s="190" t="s">
        <v>84</v>
      </c>
      <c r="C13" s="188">
        <f t="shared" si="0"/>
        <v>7213</v>
      </c>
      <c r="D13" s="189">
        <f t="shared" si="1"/>
        <v>7213</v>
      </c>
      <c r="E13" s="257">
        <v>7213</v>
      </c>
      <c r="F13" s="200"/>
      <c r="G13" s="191"/>
      <c r="H13" s="191"/>
    </row>
    <row r="14" spans="1:8" ht="19.5" customHeight="1">
      <c r="A14" s="190">
        <v>2101199</v>
      </c>
      <c r="B14" s="190" t="s">
        <v>85</v>
      </c>
      <c r="C14" s="188">
        <f t="shared" si="0"/>
        <v>2100</v>
      </c>
      <c r="D14" s="189">
        <f t="shared" si="1"/>
        <v>2100</v>
      </c>
      <c r="E14" s="257">
        <v>2100</v>
      </c>
      <c r="F14" s="200"/>
      <c r="G14" s="191"/>
      <c r="H14" s="191"/>
    </row>
    <row r="15" spans="1:8" ht="19.5" customHeight="1">
      <c r="A15" s="190">
        <v>2210201</v>
      </c>
      <c r="B15" s="190" t="s">
        <v>86</v>
      </c>
      <c r="C15" s="188">
        <f t="shared" si="0"/>
        <v>24954</v>
      </c>
      <c r="D15" s="189">
        <f t="shared" si="1"/>
        <v>24954</v>
      </c>
      <c r="E15" s="258">
        <v>24954</v>
      </c>
      <c r="F15" s="203"/>
      <c r="G15" s="259"/>
      <c r="H15" s="259"/>
    </row>
    <row r="16" spans="1:8" ht="19.5" customHeight="1">
      <c r="A16" s="190">
        <v>2210203</v>
      </c>
      <c r="B16" s="190" t="s">
        <v>87</v>
      </c>
      <c r="C16" s="188">
        <f t="shared" si="0"/>
        <v>16212</v>
      </c>
      <c r="D16" s="189">
        <f t="shared" si="1"/>
        <v>16212</v>
      </c>
      <c r="E16" s="207">
        <v>16212</v>
      </c>
      <c r="F16" s="205"/>
      <c r="G16" s="191"/>
      <c r="H16" s="191"/>
    </row>
    <row r="17" spans="1:8" ht="19.5" customHeight="1">
      <c r="A17" s="190"/>
      <c r="B17" s="190"/>
      <c r="C17" s="188"/>
      <c r="D17" s="189">
        <f t="shared" si="1"/>
        <v>0</v>
      </c>
      <c r="E17" s="207"/>
      <c r="F17" s="205"/>
      <c r="G17" s="191"/>
      <c r="H17" s="191"/>
    </row>
    <row r="18" spans="1:8" ht="19.5" customHeight="1">
      <c r="A18" s="190"/>
      <c r="B18" s="190"/>
      <c r="C18" s="188">
        <f t="shared" si="0"/>
        <v>0</v>
      </c>
      <c r="D18" s="189">
        <f t="shared" si="1"/>
        <v>0</v>
      </c>
      <c r="E18" s="207"/>
      <c r="F18" s="205"/>
      <c r="G18" s="191"/>
      <c r="H18" s="191"/>
    </row>
    <row r="19" spans="1:8" ht="19.5" customHeight="1">
      <c r="A19" s="190"/>
      <c r="B19" s="190"/>
      <c r="C19" s="188">
        <f t="shared" si="0"/>
        <v>0</v>
      </c>
      <c r="D19" s="189">
        <f t="shared" si="1"/>
        <v>0</v>
      </c>
      <c r="E19" s="207"/>
      <c r="F19" s="205"/>
      <c r="G19" s="191"/>
      <c r="H19" s="191"/>
    </row>
    <row r="20" spans="1:8" ht="21" customHeight="1">
      <c r="A20" s="190"/>
      <c r="B20" s="190"/>
      <c r="C20" s="188">
        <f t="shared" si="0"/>
        <v>0</v>
      </c>
      <c r="D20" s="189">
        <f t="shared" si="1"/>
        <v>0</v>
      </c>
      <c r="E20" s="207"/>
      <c r="F20" s="205"/>
      <c r="G20" s="191"/>
      <c r="H20" s="191"/>
    </row>
    <row r="21" spans="1:8" ht="21" customHeight="1">
      <c r="A21" s="190"/>
      <c r="B21" s="248" t="s">
        <v>50</v>
      </c>
      <c r="C21" s="192">
        <f>SUM(C6:C20)</f>
        <v>436051</v>
      </c>
      <c r="D21" s="192">
        <f>SUM(D6:D20)</f>
        <v>436051</v>
      </c>
      <c r="E21" s="192">
        <f>SUM(E6:E20)</f>
        <v>436051</v>
      </c>
      <c r="F21" s="205"/>
      <c r="G21" s="191"/>
      <c r="H21" s="191"/>
    </row>
    <row r="22" ht="16.5">
      <c r="A22" s="2" t="s">
        <v>88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55" right="0.38958333333333334" top="0.8298611111111112" bottom="0.34930555555555554" header="0.42986111111111114" footer="0.15902777777777777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A2" sqref="A2:F2"/>
    </sheetView>
  </sheetViews>
  <sheetFormatPr defaultColWidth="9.140625" defaultRowHeight="12.75"/>
  <cols>
    <col min="1" max="1" width="33.421875" style="1" customWidth="1"/>
    <col min="2" max="2" width="14.00390625" style="210" customWidth="1"/>
    <col min="3" max="3" width="33.28125" style="210" customWidth="1"/>
    <col min="4" max="5" width="14.00390625" style="210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5" s="193" customFormat="1" ht="15.75" customHeight="1">
      <c r="A1" s="193" t="s">
        <v>89</v>
      </c>
      <c r="B1" s="211"/>
      <c r="C1" s="211"/>
      <c r="D1" s="211"/>
      <c r="E1" s="211"/>
    </row>
    <row r="2" spans="1:6" s="209" customFormat="1" ht="39.75" customHeight="1">
      <c r="A2" s="3" t="s">
        <v>90</v>
      </c>
      <c r="B2" s="3"/>
      <c r="C2" s="3"/>
      <c r="D2" s="3"/>
      <c r="E2" s="3"/>
      <c r="F2" s="3"/>
    </row>
    <row r="3" ht="16.5">
      <c r="F3" s="16"/>
    </row>
    <row r="4" spans="1:6" ht="19.5" customHeight="1">
      <c r="A4" s="212" t="s">
        <v>2</v>
      </c>
      <c r="F4" s="16" t="s">
        <v>3</v>
      </c>
    </row>
    <row r="5" spans="1:6" ht="15" customHeight="1">
      <c r="A5" s="213" t="s">
        <v>4</v>
      </c>
      <c r="B5" s="213" t="s">
        <v>5</v>
      </c>
      <c r="C5" s="213" t="s">
        <v>6</v>
      </c>
      <c r="D5" s="213"/>
      <c r="E5" s="213"/>
      <c r="F5" s="213" t="s">
        <v>5</v>
      </c>
    </row>
    <row r="6" spans="1:6" ht="15" customHeight="1">
      <c r="A6" s="214" t="s">
        <v>7</v>
      </c>
      <c r="B6" s="215" t="s">
        <v>8</v>
      </c>
      <c r="C6" s="216" t="s">
        <v>9</v>
      </c>
      <c r="D6" s="217" t="s">
        <v>8</v>
      </c>
      <c r="E6" s="235"/>
      <c r="F6" s="236"/>
    </row>
    <row r="7" spans="1:6" ht="27.75" customHeight="1">
      <c r="A7" s="218"/>
      <c r="B7" s="219"/>
      <c r="C7" s="220"/>
      <c r="D7" s="221" t="s">
        <v>10</v>
      </c>
      <c r="E7" s="237" t="s">
        <v>11</v>
      </c>
      <c r="F7" s="238" t="s">
        <v>12</v>
      </c>
    </row>
    <row r="8" spans="1:6" ht="13.5" customHeight="1">
      <c r="A8" s="222" t="s">
        <v>13</v>
      </c>
      <c r="B8" s="223">
        <v>436051</v>
      </c>
      <c r="C8" s="224" t="s">
        <v>14</v>
      </c>
      <c r="D8" s="225">
        <f>SUM(E8)</f>
        <v>436051</v>
      </c>
      <c r="E8" s="225">
        <f>SUM(E9:E28)</f>
        <v>436051</v>
      </c>
      <c r="F8" s="15"/>
    </row>
    <row r="9" spans="1:6" ht="13.5" customHeight="1">
      <c r="A9" s="226" t="s">
        <v>15</v>
      </c>
      <c r="B9" s="223"/>
      <c r="C9" s="227" t="s">
        <v>16</v>
      </c>
      <c r="D9" s="225">
        <f aca="true" t="shared" si="0" ref="D9:D27">SUM(E9)</f>
        <v>325705</v>
      </c>
      <c r="E9" s="225">
        <v>325705</v>
      </c>
      <c r="F9" s="15"/>
    </row>
    <row r="10" spans="1:6" ht="13.5" customHeight="1">
      <c r="A10" s="226" t="s">
        <v>17</v>
      </c>
      <c r="B10" s="223"/>
      <c r="C10" s="227" t="s">
        <v>18</v>
      </c>
      <c r="D10" s="225">
        <f t="shared" si="0"/>
        <v>0</v>
      </c>
      <c r="E10" s="225"/>
      <c r="F10" s="15"/>
    </row>
    <row r="11" spans="1:6" ht="13.5" customHeight="1">
      <c r="A11" s="222" t="s">
        <v>19</v>
      </c>
      <c r="B11" s="223"/>
      <c r="C11" s="227" t="s">
        <v>20</v>
      </c>
      <c r="D11" s="225">
        <f t="shared" si="0"/>
        <v>0</v>
      </c>
      <c r="E11" s="225"/>
      <c r="F11" s="15"/>
    </row>
    <row r="12" spans="1:6" ht="13.5" customHeight="1">
      <c r="A12" s="222" t="s">
        <v>21</v>
      </c>
      <c r="B12" s="223"/>
      <c r="C12" s="227" t="s">
        <v>22</v>
      </c>
      <c r="D12" s="225">
        <f t="shared" si="0"/>
        <v>0</v>
      </c>
      <c r="E12" s="225"/>
      <c r="F12" s="15"/>
    </row>
    <row r="13" spans="1:6" ht="13.5" customHeight="1">
      <c r="A13" s="222" t="s">
        <v>23</v>
      </c>
      <c r="B13" s="223"/>
      <c r="C13" s="227" t="s">
        <v>24</v>
      </c>
      <c r="D13" s="225">
        <f t="shared" si="0"/>
        <v>0</v>
      </c>
      <c r="E13" s="225"/>
      <c r="F13" s="15"/>
    </row>
    <row r="14" spans="1:6" ht="13.5" customHeight="1">
      <c r="A14" s="222"/>
      <c r="B14" s="223"/>
      <c r="C14" s="227" t="s">
        <v>25</v>
      </c>
      <c r="D14" s="225">
        <f t="shared" si="0"/>
        <v>0</v>
      </c>
      <c r="E14" s="225"/>
      <c r="F14" s="15"/>
    </row>
    <row r="15" spans="1:6" ht="13.5" customHeight="1">
      <c r="A15" s="226" t="s">
        <v>5</v>
      </c>
      <c r="B15" s="225"/>
      <c r="C15" s="227" t="s">
        <v>26</v>
      </c>
      <c r="D15" s="225">
        <f t="shared" si="0"/>
        <v>0</v>
      </c>
      <c r="E15" s="225"/>
      <c r="F15" s="15"/>
    </row>
    <row r="16" spans="1:6" ht="13.5" customHeight="1">
      <c r="A16" s="222" t="s">
        <v>5</v>
      </c>
      <c r="B16" s="225"/>
      <c r="C16" s="227" t="s">
        <v>27</v>
      </c>
      <c r="D16" s="225">
        <f t="shared" si="0"/>
        <v>43231</v>
      </c>
      <c r="E16" s="225">
        <v>43231</v>
      </c>
      <c r="F16" s="15"/>
    </row>
    <row r="17" spans="1:6" ht="13.5" customHeight="1">
      <c r="A17" s="222" t="s">
        <v>5</v>
      </c>
      <c r="B17" s="225"/>
      <c r="C17" s="227" t="s">
        <v>28</v>
      </c>
      <c r="D17" s="225">
        <f t="shared" si="0"/>
        <v>25949</v>
      </c>
      <c r="E17" s="225">
        <v>25949</v>
      </c>
      <c r="F17" s="15"/>
    </row>
    <row r="18" spans="1:6" ht="13.5" customHeight="1">
      <c r="A18" s="222" t="s">
        <v>5</v>
      </c>
      <c r="B18" s="225"/>
      <c r="C18" s="227" t="s">
        <v>29</v>
      </c>
      <c r="D18" s="225">
        <f t="shared" si="0"/>
        <v>0</v>
      </c>
      <c r="E18" s="225"/>
      <c r="F18" s="15"/>
    </row>
    <row r="19" spans="1:6" ht="13.5" customHeight="1">
      <c r="A19" s="222" t="s">
        <v>5</v>
      </c>
      <c r="B19" s="225"/>
      <c r="C19" s="227" t="s">
        <v>30</v>
      </c>
      <c r="D19" s="225">
        <f t="shared" si="0"/>
        <v>0</v>
      </c>
      <c r="E19" s="225"/>
      <c r="F19" s="15"/>
    </row>
    <row r="20" spans="1:6" ht="13.5" customHeight="1">
      <c r="A20" s="222" t="s">
        <v>5</v>
      </c>
      <c r="B20" s="225"/>
      <c r="C20" s="227" t="s">
        <v>31</v>
      </c>
      <c r="D20" s="225">
        <f t="shared" si="0"/>
        <v>0</v>
      </c>
      <c r="E20" s="225"/>
      <c r="F20" s="15"/>
    </row>
    <row r="21" spans="1:6" ht="13.5" customHeight="1">
      <c r="A21" s="222" t="s">
        <v>5</v>
      </c>
      <c r="B21" s="225"/>
      <c r="C21" s="227" t="s">
        <v>32</v>
      </c>
      <c r="D21" s="225">
        <f t="shared" si="0"/>
        <v>0</v>
      </c>
      <c r="E21" s="225"/>
      <c r="F21" s="15"/>
    </row>
    <row r="22" spans="1:6" ht="13.5" customHeight="1">
      <c r="A22" s="222" t="s">
        <v>5</v>
      </c>
      <c r="B22" s="225"/>
      <c r="C22" s="227" t="s">
        <v>33</v>
      </c>
      <c r="D22" s="225">
        <f t="shared" si="0"/>
        <v>0</v>
      </c>
      <c r="E22" s="225"/>
      <c r="F22" s="15"/>
    </row>
    <row r="23" spans="1:6" ht="13.5" customHeight="1">
      <c r="A23" s="222" t="s">
        <v>5</v>
      </c>
      <c r="B23" s="225"/>
      <c r="C23" s="227" t="s">
        <v>34</v>
      </c>
      <c r="D23" s="225">
        <f t="shared" si="0"/>
        <v>0</v>
      </c>
      <c r="E23" s="225"/>
      <c r="F23" s="15"/>
    </row>
    <row r="24" spans="1:6" ht="13.5" customHeight="1">
      <c r="A24" s="222" t="s">
        <v>5</v>
      </c>
      <c r="B24" s="225"/>
      <c r="C24" s="227" t="s">
        <v>35</v>
      </c>
      <c r="D24" s="225">
        <f t="shared" si="0"/>
        <v>0</v>
      </c>
      <c r="E24" s="225"/>
      <c r="F24" s="15"/>
    </row>
    <row r="25" spans="1:6" ht="13.5" customHeight="1">
      <c r="A25" s="222" t="s">
        <v>5</v>
      </c>
      <c r="B25" s="225"/>
      <c r="C25" s="227" t="s">
        <v>36</v>
      </c>
      <c r="D25" s="225">
        <f t="shared" si="0"/>
        <v>0</v>
      </c>
      <c r="E25" s="225"/>
      <c r="F25" s="15"/>
    </row>
    <row r="26" spans="1:6" ht="13.5" customHeight="1">
      <c r="A26" s="222" t="s">
        <v>5</v>
      </c>
      <c r="B26" s="225"/>
      <c r="C26" s="227" t="s">
        <v>37</v>
      </c>
      <c r="D26" s="225">
        <f t="shared" si="0"/>
        <v>41166</v>
      </c>
      <c r="E26" s="225">
        <v>41166</v>
      </c>
      <c r="F26" s="15"/>
    </row>
    <row r="27" spans="1:6" ht="13.5" customHeight="1">
      <c r="A27" s="222" t="s">
        <v>5</v>
      </c>
      <c r="B27" s="225"/>
      <c r="C27" s="227" t="s">
        <v>38</v>
      </c>
      <c r="D27" s="225">
        <f t="shared" si="0"/>
        <v>0</v>
      </c>
      <c r="E27" s="225"/>
      <c r="F27" s="15"/>
    </row>
    <row r="28" spans="1:6" ht="13.5" customHeight="1">
      <c r="A28" s="222" t="s">
        <v>5</v>
      </c>
      <c r="B28" s="225"/>
      <c r="C28" s="227" t="s">
        <v>39</v>
      </c>
      <c r="D28" s="225"/>
      <c r="E28" s="225"/>
      <c r="F28" s="15"/>
    </row>
    <row r="29" spans="1:6" ht="13.5" customHeight="1">
      <c r="A29" s="228" t="s">
        <v>40</v>
      </c>
      <c r="B29" s="225"/>
      <c r="C29" s="227"/>
      <c r="D29" s="225"/>
      <c r="E29" s="225"/>
      <c r="F29" s="15"/>
    </row>
    <row r="30" spans="1:6" ht="13.5" customHeight="1">
      <c r="A30" s="226" t="s">
        <v>41</v>
      </c>
      <c r="B30" s="225"/>
      <c r="C30" s="229" t="s">
        <v>42</v>
      </c>
      <c r="D30" s="225"/>
      <c r="E30" s="225"/>
      <c r="F30" s="15"/>
    </row>
    <row r="31" spans="1:6" ht="13.5" customHeight="1">
      <c r="A31" s="226" t="s">
        <v>43</v>
      </c>
      <c r="B31" s="223"/>
      <c r="C31" s="230" t="s">
        <v>41</v>
      </c>
      <c r="D31" s="231"/>
      <c r="E31" s="231"/>
      <c r="F31" s="15"/>
    </row>
    <row r="32" spans="1:6" ht="13.5" customHeight="1">
      <c r="A32" s="226"/>
      <c r="B32" s="223"/>
      <c r="C32" s="230" t="s">
        <v>44</v>
      </c>
      <c r="D32" s="225"/>
      <c r="E32" s="225"/>
      <c r="F32" s="15"/>
    </row>
    <row r="33" spans="1:6" ht="13.5" customHeight="1">
      <c r="A33" s="232" t="s">
        <v>45</v>
      </c>
      <c r="B33" s="223">
        <f>SUM(B8)</f>
        <v>436051</v>
      </c>
      <c r="C33" s="233" t="s">
        <v>46</v>
      </c>
      <c r="D33" s="225">
        <f>SUM(D8)</f>
        <v>436051</v>
      </c>
      <c r="E33" s="225">
        <f>E8</f>
        <v>436051</v>
      </c>
      <c r="F33" s="15"/>
    </row>
    <row r="34" spans="1:6" ht="16.5">
      <c r="A34" s="120"/>
      <c r="B34" s="234"/>
      <c r="C34" s="234"/>
      <c r="D34" s="234"/>
      <c r="E34" s="234"/>
      <c r="F34" s="120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Zeros="0" workbookViewId="0" topLeftCell="A1">
      <selection activeCell="A2" sqref="A2:H2"/>
    </sheetView>
  </sheetViews>
  <sheetFormatPr defaultColWidth="9.140625" defaultRowHeight="12.75"/>
  <cols>
    <col min="1" max="1" width="14.140625" style="1" customWidth="1"/>
    <col min="2" max="2" width="31.00390625" style="1" customWidth="1"/>
    <col min="3" max="3" width="17.28125" style="1" customWidth="1"/>
    <col min="4" max="4" width="16.7109375" style="1" customWidth="1"/>
    <col min="5" max="5" width="18.00390625" style="1" customWidth="1"/>
    <col min="6" max="6" width="19.7109375" style="1" customWidth="1"/>
    <col min="7" max="7" width="8.28125" style="1" customWidth="1"/>
    <col min="8" max="8" width="13.28125" style="1" customWidth="1"/>
    <col min="9" max="16384" width="9.140625" style="1" customWidth="1"/>
  </cols>
  <sheetData>
    <row r="1" spans="1:3" s="1" customFormat="1" ht="15.75" customHeight="1">
      <c r="A1" s="2" t="s">
        <v>91</v>
      </c>
      <c r="B1" s="12"/>
      <c r="C1" s="12"/>
    </row>
    <row r="2" spans="1:8" s="1" customFormat="1" ht="39.75" customHeight="1">
      <c r="A2" s="3" t="s">
        <v>92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</v>
      </c>
      <c r="B3" s="4"/>
      <c r="C3" s="4"/>
      <c r="H3" s="16" t="s">
        <v>3</v>
      </c>
    </row>
    <row r="4" spans="1:8" s="28" customFormat="1" ht="30.75" customHeight="1">
      <c r="A4" s="104" t="s">
        <v>68</v>
      </c>
      <c r="B4" s="104"/>
      <c r="C4" s="179" t="s">
        <v>69</v>
      </c>
      <c r="D4" s="180" t="s">
        <v>70</v>
      </c>
      <c r="E4" s="180"/>
      <c r="F4" s="180"/>
      <c r="G4" s="194" t="s">
        <v>71</v>
      </c>
      <c r="H4" s="180" t="s">
        <v>72</v>
      </c>
    </row>
    <row r="5" spans="1:8" s="28" customFormat="1" ht="27.75" customHeight="1">
      <c r="A5" s="181" t="s">
        <v>73</v>
      </c>
      <c r="B5" s="109" t="s">
        <v>74</v>
      </c>
      <c r="C5" s="182"/>
      <c r="D5" s="183" t="s">
        <v>10</v>
      </c>
      <c r="E5" s="183" t="s">
        <v>75</v>
      </c>
      <c r="F5" s="195" t="s">
        <v>76</v>
      </c>
      <c r="G5" s="196"/>
      <c r="H5" s="180"/>
    </row>
    <row r="6" spans="1:10" s="178" customFormat="1" ht="30.75" customHeight="1">
      <c r="A6" s="184"/>
      <c r="B6" s="185" t="s">
        <v>50</v>
      </c>
      <c r="C6" s="186">
        <f>SUM(C7:C17)</f>
        <v>436051</v>
      </c>
      <c r="D6" s="186">
        <f>SUM(D7:D17)</f>
        <v>436051</v>
      </c>
      <c r="E6" s="186">
        <f>SUM(E7:E17)</f>
        <v>436051</v>
      </c>
      <c r="F6" s="197"/>
      <c r="G6" s="198"/>
      <c r="H6" s="199"/>
      <c r="I6" s="208"/>
      <c r="J6" s="208"/>
    </row>
    <row r="7" spans="1:10" s="1" customFormat="1" ht="19.5" customHeight="1">
      <c r="A7" s="187">
        <v>2012901</v>
      </c>
      <c r="B7" s="187" t="s">
        <v>77</v>
      </c>
      <c r="C7" s="188">
        <f>SUM(D7)</f>
        <v>295705</v>
      </c>
      <c r="D7" s="189">
        <f>SUM(E7)</f>
        <v>295705</v>
      </c>
      <c r="E7" s="189">
        <v>295705</v>
      </c>
      <c r="F7" s="200"/>
      <c r="G7" s="201"/>
      <c r="H7" s="202"/>
      <c r="I7" s="120"/>
      <c r="J7" s="120"/>
    </row>
    <row r="8" spans="1:10" s="1" customFormat="1" ht="19.5" customHeight="1">
      <c r="A8" s="187">
        <v>2012902</v>
      </c>
      <c r="B8" s="190" t="s">
        <v>78</v>
      </c>
      <c r="C8" s="188">
        <f aca="true" t="shared" si="0" ref="C8:C21">SUM(D8)</f>
        <v>30000</v>
      </c>
      <c r="D8" s="189">
        <f aca="true" t="shared" si="1" ref="D8:D21">SUM(E8)</f>
        <v>30000</v>
      </c>
      <c r="E8" s="172">
        <v>30000</v>
      </c>
      <c r="F8" s="200"/>
      <c r="G8" s="201"/>
      <c r="H8" s="202"/>
      <c r="I8" s="120"/>
      <c r="J8" s="120"/>
    </row>
    <row r="9" spans="1:10" s="1" customFormat="1" ht="19.5" customHeight="1">
      <c r="A9" s="190">
        <v>2080504</v>
      </c>
      <c r="B9" s="190" t="s">
        <v>79</v>
      </c>
      <c r="C9" s="188">
        <f t="shared" si="0"/>
        <v>600</v>
      </c>
      <c r="D9" s="189">
        <f t="shared" si="1"/>
        <v>600</v>
      </c>
      <c r="E9" s="172">
        <v>600</v>
      </c>
      <c r="F9" s="200"/>
      <c r="G9" s="201"/>
      <c r="H9" s="202"/>
      <c r="I9" s="120"/>
      <c r="J9" s="120"/>
    </row>
    <row r="10" spans="1:8" s="1" customFormat="1" ht="19.5" customHeight="1">
      <c r="A10" s="190">
        <v>2080505</v>
      </c>
      <c r="B10" s="190" t="s">
        <v>80</v>
      </c>
      <c r="C10" s="188">
        <f t="shared" si="0"/>
        <v>41591</v>
      </c>
      <c r="D10" s="189">
        <f t="shared" si="1"/>
        <v>41591</v>
      </c>
      <c r="E10" s="172">
        <v>41591</v>
      </c>
      <c r="F10" s="200"/>
      <c r="G10" s="201"/>
      <c r="H10" s="202"/>
    </row>
    <row r="11" spans="1:8" s="1" customFormat="1" ht="19.5" customHeight="1">
      <c r="A11" s="190">
        <v>2082702</v>
      </c>
      <c r="B11" s="190" t="s">
        <v>81</v>
      </c>
      <c r="C11" s="188">
        <f t="shared" si="0"/>
        <v>416</v>
      </c>
      <c r="D11" s="189">
        <f t="shared" si="1"/>
        <v>416</v>
      </c>
      <c r="E11" s="172">
        <v>416</v>
      </c>
      <c r="F11" s="200"/>
      <c r="G11" s="201"/>
      <c r="H11" s="202"/>
    </row>
    <row r="12" spans="1:8" s="1" customFormat="1" ht="19.5" customHeight="1">
      <c r="A12" s="190">
        <v>2082703</v>
      </c>
      <c r="B12" s="190" t="s">
        <v>82</v>
      </c>
      <c r="C12" s="188">
        <f t="shared" si="0"/>
        <v>624</v>
      </c>
      <c r="D12" s="189">
        <f t="shared" si="1"/>
        <v>624</v>
      </c>
      <c r="E12" s="172">
        <v>624</v>
      </c>
      <c r="F12" s="200"/>
      <c r="G12" s="201"/>
      <c r="H12" s="202"/>
    </row>
    <row r="13" spans="1:8" s="1" customFormat="1" ht="19.5" customHeight="1">
      <c r="A13" s="190">
        <v>2101101</v>
      </c>
      <c r="B13" s="190" t="s">
        <v>83</v>
      </c>
      <c r="C13" s="188">
        <f t="shared" si="0"/>
        <v>16636</v>
      </c>
      <c r="D13" s="189">
        <f t="shared" si="1"/>
        <v>16636</v>
      </c>
      <c r="E13" s="172">
        <v>16636</v>
      </c>
      <c r="F13" s="200"/>
      <c r="G13" s="202"/>
      <c r="H13" s="202"/>
    </row>
    <row r="14" spans="1:8" s="1" customFormat="1" ht="19.5" customHeight="1">
      <c r="A14" s="190">
        <v>2101103</v>
      </c>
      <c r="B14" s="190" t="s">
        <v>84</v>
      </c>
      <c r="C14" s="188">
        <f t="shared" si="0"/>
        <v>7213</v>
      </c>
      <c r="D14" s="189">
        <f t="shared" si="1"/>
        <v>7213</v>
      </c>
      <c r="E14" s="172">
        <v>7213</v>
      </c>
      <c r="F14" s="200"/>
      <c r="G14" s="202"/>
      <c r="H14" s="202"/>
    </row>
    <row r="15" spans="1:8" s="1" customFormat="1" ht="19.5" customHeight="1">
      <c r="A15" s="190">
        <v>2101199</v>
      </c>
      <c r="B15" s="190" t="s">
        <v>85</v>
      </c>
      <c r="C15" s="188">
        <f t="shared" si="0"/>
        <v>2100</v>
      </c>
      <c r="D15" s="189">
        <f t="shared" si="1"/>
        <v>2100</v>
      </c>
      <c r="E15" s="172">
        <v>2100</v>
      </c>
      <c r="F15" s="203"/>
      <c r="G15" s="202"/>
      <c r="H15" s="202"/>
    </row>
    <row r="16" spans="1:8" s="1" customFormat="1" ht="19.5" customHeight="1">
      <c r="A16" s="190">
        <v>2210201</v>
      </c>
      <c r="B16" s="190" t="s">
        <v>86</v>
      </c>
      <c r="C16" s="188">
        <f t="shared" si="0"/>
        <v>24954</v>
      </c>
      <c r="D16" s="189">
        <f t="shared" si="1"/>
        <v>24954</v>
      </c>
      <c r="E16" s="204">
        <v>24954</v>
      </c>
      <c r="F16" s="205"/>
      <c r="G16" s="202"/>
      <c r="H16" s="202"/>
    </row>
    <row r="17" spans="1:8" s="1" customFormat="1" ht="19.5" customHeight="1">
      <c r="A17" s="190">
        <v>2210203</v>
      </c>
      <c r="B17" s="190" t="s">
        <v>87</v>
      </c>
      <c r="C17" s="188">
        <f t="shared" si="0"/>
        <v>16212</v>
      </c>
      <c r="D17" s="189">
        <f t="shared" si="1"/>
        <v>16212</v>
      </c>
      <c r="E17" s="206">
        <v>16212</v>
      </c>
      <c r="F17" s="205"/>
      <c r="G17" s="202"/>
      <c r="H17" s="202"/>
    </row>
    <row r="18" spans="1:8" s="1" customFormat="1" ht="19.5" customHeight="1">
      <c r="A18" s="44"/>
      <c r="B18" s="43"/>
      <c r="C18" s="188"/>
      <c r="D18" s="189">
        <f t="shared" si="1"/>
        <v>0</v>
      </c>
      <c r="E18" s="207"/>
      <c r="F18" s="205"/>
      <c r="G18" s="202"/>
      <c r="H18" s="202"/>
    </row>
    <row r="19" spans="1:8" s="1" customFormat="1" ht="19.5" customHeight="1">
      <c r="A19" s="44"/>
      <c r="B19" s="43"/>
      <c r="C19" s="188">
        <f t="shared" si="0"/>
        <v>0</v>
      </c>
      <c r="D19" s="189">
        <f t="shared" si="1"/>
        <v>0</v>
      </c>
      <c r="E19" s="207"/>
      <c r="F19" s="205"/>
      <c r="G19" s="202"/>
      <c r="H19" s="202"/>
    </row>
    <row r="20" spans="1:8" s="1" customFormat="1" ht="19.5" customHeight="1">
      <c r="A20" s="44"/>
      <c r="B20" s="43"/>
      <c r="C20" s="188">
        <f t="shared" si="0"/>
        <v>0</v>
      </c>
      <c r="D20" s="189">
        <f t="shared" si="1"/>
        <v>0</v>
      </c>
      <c r="E20" s="207"/>
      <c r="F20" s="205"/>
      <c r="G20" s="202"/>
      <c r="H20" s="202"/>
    </row>
    <row r="21" spans="1:8" s="1" customFormat="1" ht="19.5" customHeight="1">
      <c r="A21" s="44"/>
      <c r="B21" s="43"/>
      <c r="C21" s="188">
        <f t="shared" si="0"/>
        <v>0</v>
      </c>
      <c r="D21" s="189">
        <f t="shared" si="1"/>
        <v>0</v>
      </c>
      <c r="E21" s="207"/>
      <c r="F21" s="205"/>
      <c r="G21" s="202"/>
      <c r="H21" s="202"/>
    </row>
    <row r="22" spans="1:8" s="1" customFormat="1" ht="19.5" customHeight="1">
      <c r="A22" s="191"/>
      <c r="B22" s="191"/>
      <c r="C22" s="192"/>
      <c r="D22" s="192"/>
      <c r="E22" s="192"/>
      <c r="F22" s="191"/>
      <c r="G22" s="191"/>
      <c r="H22" s="191"/>
    </row>
    <row r="23" spans="1:8" s="1" customFormat="1" ht="19.5" customHeight="1">
      <c r="A23" s="191"/>
      <c r="B23" s="191"/>
      <c r="C23" s="191"/>
      <c r="D23" s="191"/>
      <c r="E23" s="191"/>
      <c r="F23" s="191"/>
      <c r="G23" s="191"/>
      <c r="H23" s="191"/>
    </row>
    <row r="24" s="1" customFormat="1" ht="16.5">
      <c r="A24" s="193" t="s">
        <v>88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097222222222223" right="0.21944444444444444" top="0.46944444444444444" bottom="0.75" header="0.30972222222222223" footer="0.3097222222222222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showZeros="0" workbookViewId="0" topLeftCell="A1">
      <selection activeCell="A2" sqref="A2:N2"/>
    </sheetView>
  </sheetViews>
  <sheetFormatPr defaultColWidth="9.140625" defaultRowHeight="12.75"/>
  <cols>
    <col min="1" max="2" width="4.57421875" style="0" customWidth="1"/>
    <col min="3" max="3" width="25.7109375" style="0" customWidth="1"/>
    <col min="4" max="4" width="13.8515625" style="0" customWidth="1"/>
    <col min="5" max="5" width="10.7109375" style="0" customWidth="1"/>
    <col min="6" max="8" width="9.28125" style="0" customWidth="1"/>
    <col min="9" max="9" width="5.421875" style="0" customWidth="1"/>
    <col min="10" max="10" width="9.7109375" style="0" customWidth="1"/>
    <col min="11" max="11" width="7.57421875" style="0" customWidth="1"/>
    <col min="12" max="12" width="7.421875" style="0" customWidth="1"/>
    <col min="13" max="13" width="7.57421875" style="0" customWidth="1"/>
  </cols>
  <sheetData>
    <row r="1" spans="1:2" ht="15.75" customHeight="1">
      <c r="A1" s="2"/>
      <c r="B1" s="2"/>
    </row>
    <row r="2" spans="1:14" ht="27">
      <c r="A2" s="141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17.25">
      <c r="A4" s="142" t="s">
        <v>2</v>
      </c>
      <c r="B4" s="142"/>
      <c r="C4" s="142"/>
      <c r="D4" s="142"/>
      <c r="E4" s="1"/>
      <c r="F4" s="1"/>
      <c r="G4" s="1"/>
      <c r="H4" s="1"/>
      <c r="I4" s="1"/>
      <c r="J4" s="16" t="s">
        <v>3</v>
      </c>
      <c r="K4" s="16"/>
      <c r="L4" s="16"/>
      <c r="M4" s="16"/>
      <c r="N4" s="16"/>
    </row>
    <row r="5" spans="1:14" ht="27" customHeight="1">
      <c r="A5" s="143"/>
      <c r="B5" s="143" t="s">
        <v>5</v>
      </c>
      <c r="C5" s="143" t="s">
        <v>5</v>
      </c>
      <c r="D5" s="144" t="s">
        <v>94</v>
      </c>
      <c r="E5" s="165" t="s">
        <v>95</v>
      </c>
      <c r="F5" s="166"/>
      <c r="G5" s="167"/>
      <c r="H5" s="167"/>
      <c r="I5" s="167"/>
      <c r="J5" s="5" t="s">
        <v>96</v>
      </c>
      <c r="K5" s="5"/>
      <c r="L5" s="5"/>
      <c r="M5" s="5"/>
      <c r="N5" s="5"/>
    </row>
    <row r="6" spans="1:14" ht="17.25">
      <c r="A6" s="145"/>
      <c r="B6" s="145"/>
      <c r="C6" s="146" t="s">
        <v>97</v>
      </c>
      <c r="D6" s="147"/>
      <c r="E6" s="168"/>
      <c r="F6" s="169"/>
      <c r="G6" s="170"/>
      <c r="H6" s="170"/>
      <c r="I6" s="170"/>
      <c r="J6" s="5"/>
      <c r="K6" s="5"/>
      <c r="L6" s="5"/>
      <c r="M6" s="5"/>
      <c r="N6" s="5"/>
    </row>
    <row r="7" spans="1:14" ht="16.5">
      <c r="A7" s="145" t="s">
        <v>5</v>
      </c>
      <c r="B7" s="145" t="s">
        <v>5</v>
      </c>
      <c r="C7" s="146" t="s">
        <v>5</v>
      </c>
      <c r="D7" s="148"/>
      <c r="E7" s="148" t="s">
        <v>10</v>
      </c>
      <c r="F7" s="148" t="s">
        <v>98</v>
      </c>
      <c r="G7" s="148" t="s">
        <v>99</v>
      </c>
      <c r="H7" s="148" t="s">
        <v>100</v>
      </c>
      <c r="I7" s="148" t="s">
        <v>101</v>
      </c>
      <c r="J7" s="148" t="s">
        <v>10</v>
      </c>
      <c r="K7" s="148" t="s">
        <v>102</v>
      </c>
      <c r="L7" s="148" t="s">
        <v>103</v>
      </c>
      <c r="M7" s="148" t="s">
        <v>104</v>
      </c>
      <c r="N7" s="148" t="s">
        <v>105</v>
      </c>
    </row>
    <row r="8" spans="1:14" ht="28.5" customHeight="1">
      <c r="A8" s="145" t="s">
        <v>5</v>
      </c>
      <c r="B8" s="145" t="s">
        <v>5</v>
      </c>
      <c r="C8" s="146" t="s">
        <v>5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ht="21" customHeight="1">
      <c r="A9" s="150" t="s">
        <v>106</v>
      </c>
      <c r="B9" s="150" t="s">
        <v>107</v>
      </c>
      <c r="C9" s="150"/>
      <c r="D9" s="151"/>
      <c r="E9" s="171"/>
      <c r="F9" s="171"/>
      <c r="G9" s="171"/>
      <c r="H9" s="171"/>
      <c r="I9" s="171"/>
      <c r="J9" s="171"/>
      <c r="K9" s="171"/>
      <c r="L9" s="171"/>
      <c r="M9" s="171"/>
      <c r="N9" s="171"/>
    </row>
    <row r="10" spans="1:14" ht="23.25" customHeight="1">
      <c r="A10" s="152"/>
      <c r="B10" s="152"/>
      <c r="C10" s="152" t="s">
        <v>50</v>
      </c>
      <c r="D10" s="151">
        <f>E10+J10</f>
        <v>436051</v>
      </c>
      <c r="E10" s="171">
        <f aca="true" t="shared" si="0" ref="E10:J10">SUM(E11:E21)</f>
        <v>406051</v>
      </c>
      <c r="F10" s="171">
        <f t="shared" si="0"/>
        <v>355225</v>
      </c>
      <c r="G10" s="171">
        <f t="shared" si="0"/>
        <v>1260</v>
      </c>
      <c r="H10" s="171">
        <f t="shared" si="0"/>
        <v>49566</v>
      </c>
      <c r="I10" s="171">
        <f t="shared" si="0"/>
        <v>0</v>
      </c>
      <c r="J10" s="171">
        <f t="shared" si="0"/>
        <v>30000</v>
      </c>
      <c r="K10" s="171"/>
      <c r="L10" s="171"/>
      <c r="M10" s="171"/>
      <c r="N10" s="171">
        <v>30000</v>
      </c>
    </row>
    <row r="11" spans="1:14" ht="23.25" customHeight="1">
      <c r="A11" s="153" t="s">
        <v>108</v>
      </c>
      <c r="B11" s="154" t="s">
        <v>109</v>
      </c>
      <c r="C11" s="91" t="s">
        <v>77</v>
      </c>
      <c r="D11" s="151">
        <f aca="true" t="shared" si="1" ref="D11:D21">E11+J11</f>
        <v>295705</v>
      </c>
      <c r="E11" s="171">
        <f aca="true" t="shared" si="2" ref="E11:E21">SUM(F11:I11)</f>
        <v>295705</v>
      </c>
      <c r="F11" s="172">
        <v>245479</v>
      </c>
      <c r="G11" s="172">
        <v>1260</v>
      </c>
      <c r="H11" s="172">
        <v>48966</v>
      </c>
      <c r="I11" s="176"/>
      <c r="J11" s="171">
        <f aca="true" t="shared" si="3" ref="J11:J21">SUM(K11:N11)</f>
        <v>0</v>
      </c>
      <c r="K11" s="176"/>
      <c r="L11" s="176"/>
      <c r="M11" s="176"/>
      <c r="N11" s="176"/>
    </row>
    <row r="12" spans="1:14" ht="23.25" customHeight="1">
      <c r="A12" s="153" t="s">
        <v>108</v>
      </c>
      <c r="B12" s="154" t="s">
        <v>110</v>
      </c>
      <c r="C12" s="91" t="s">
        <v>78</v>
      </c>
      <c r="D12" s="151">
        <f t="shared" si="1"/>
        <v>30000</v>
      </c>
      <c r="E12" s="171">
        <f t="shared" si="2"/>
        <v>0</v>
      </c>
      <c r="F12" s="172"/>
      <c r="G12" s="172"/>
      <c r="H12" s="172"/>
      <c r="I12" s="176"/>
      <c r="J12" s="171">
        <f t="shared" si="3"/>
        <v>30000</v>
      </c>
      <c r="K12" s="176"/>
      <c r="L12" s="176"/>
      <c r="M12" s="176"/>
      <c r="N12" s="176">
        <v>30000</v>
      </c>
    </row>
    <row r="13" spans="1:14" ht="23.25" customHeight="1">
      <c r="A13" s="153" t="s">
        <v>111</v>
      </c>
      <c r="B13" s="154" t="s">
        <v>112</v>
      </c>
      <c r="C13" s="91" t="s">
        <v>79</v>
      </c>
      <c r="D13" s="151">
        <f t="shared" si="1"/>
        <v>600</v>
      </c>
      <c r="E13" s="171">
        <f t="shared" si="2"/>
        <v>600</v>
      </c>
      <c r="F13" s="172"/>
      <c r="G13" s="172"/>
      <c r="H13" s="172">
        <v>600</v>
      </c>
      <c r="I13" s="176"/>
      <c r="J13" s="171">
        <f t="shared" si="3"/>
        <v>0</v>
      </c>
      <c r="K13" s="176"/>
      <c r="L13" s="176"/>
      <c r="M13" s="176"/>
      <c r="N13" s="176"/>
    </row>
    <row r="14" spans="1:14" ht="23.25" customHeight="1">
      <c r="A14" s="155" t="s">
        <v>111</v>
      </c>
      <c r="B14" s="156" t="s">
        <v>111</v>
      </c>
      <c r="C14" s="157" t="s">
        <v>80</v>
      </c>
      <c r="D14" s="151">
        <f t="shared" si="1"/>
        <v>41591</v>
      </c>
      <c r="E14" s="171">
        <f t="shared" si="2"/>
        <v>41591</v>
      </c>
      <c r="F14" s="172">
        <v>41591</v>
      </c>
      <c r="G14" s="172"/>
      <c r="H14" s="172"/>
      <c r="I14" s="176"/>
      <c r="J14" s="171">
        <f t="shared" si="3"/>
        <v>0</v>
      </c>
      <c r="K14" s="176"/>
      <c r="L14" s="176"/>
      <c r="M14" s="176"/>
      <c r="N14" s="176"/>
    </row>
    <row r="15" spans="1:14" ht="23.25" customHeight="1">
      <c r="A15" s="155" t="s">
        <v>113</v>
      </c>
      <c r="B15" s="156" t="s">
        <v>110</v>
      </c>
      <c r="C15" s="91" t="s">
        <v>81</v>
      </c>
      <c r="D15" s="151">
        <f t="shared" si="1"/>
        <v>416</v>
      </c>
      <c r="E15" s="171">
        <f t="shared" si="2"/>
        <v>416</v>
      </c>
      <c r="F15" s="172">
        <v>416</v>
      </c>
      <c r="G15" s="172"/>
      <c r="H15" s="172"/>
      <c r="I15" s="176"/>
      <c r="J15" s="171">
        <f t="shared" si="3"/>
        <v>0</v>
      </c>
      <c r="K15" s="176"/>
      <c r="L15" s="176"/>
      <c r="M15" s="176"/>
      <c r="N15" s="176"/>
    </row>
    <row r="16" spans="1:14" ht="23.25" customHeight="1">
      <c r="A16" s="155" t="s">
        <v>113</v>
      </c>
      <c r="B16" s="156" t="s">
        <v>114</v>
      </c>
      <c r="C16" s="91" t="s">
        <v>82</v>
      </c>
      <c r="D16" s="151">
        <f t="shared" si="1"/>
        <v>624</v>
      </c>
      <c r="E16" s="171">
        <f t="shared" si="2"/>
        <v>624</v>
      </c>
      <c r="F16" s="172">
        <v>624</v>
      </c>
      <c r="G16" s="172"/>
      <c r="H16" s="172"/>
      <c r="I16" s="176"/>
      <c r="J16" s="171">
        <f t="shared" si="3"/>
        <v>0</v>
      </c>
      <c r="K16" s="176"/>
      <c r="L16" s="176"/>
      <c r="M16" s="176"/>
      <c r="N16" s="176"/>
    </row>
    <row r="17" spans="1:14" ht="23.25" customHeight="1">
      <c r="A17" s="158" t="s">
        <v>115</v>
      </c>
      <c r="B17" s="159" t="s">
        <v>109</v>
      </c>
      <c r="C17" s="91" t="s">
        <v>83</v>
      </c>
      <c r="D17" s="151">
        <f t="shared" si="1"/>
        <v>16636</v>
      </c>
      <c r="E17" s="171">
        <f t="shared" si="2"/>
        <v>16636</v>
      </c>
      <c r="F17" s="172">
        <v>16636</v>
      </c>
      <c r="G17" s="172"/>
      <c r="H17" s="172"/>
      <c r="I17" s="174"/>
      <c r="J17" s="171">
        <f t="shared" si="3"/>
        <v>0</v>
      </c>
      <c r="K17" s="174"/>
      <c r="L17" s="174"/>
      <c r="M17" s="174"/>
      <c r="N17" s="174"/>
    </row>
    <row r="18" spans="1:14" ht="23.25" customHeight="1">
      <c r="A18" s="158" t="s">
        <v>115</v>
      </c>
      <c r="B18" s="159" t="s">
        <v>114</v>
      </c>
      <c r="C18" s="91" t="s">
        <v>84</v>
      </c>
      <c r="D18" s="151">
        <f t="shared" si="1"/>
        <v>7213</v>
      </c>
      <c r="E18" s="171">
        <f t="shared" si="2"/>
        <v>7213</v>
      </c>
      <c r="F18" s="172">
        <v>7213</v>
      </c>
      <c r="G18" s="172"/>
      <c r="H18" s="172"/>
      <c r="I18" s="174"/>
      <c r="J18" s="171">
        <f t="shared" si="3"/>
        <v>0</v>
      </c>
      <c r="K18" s="174"/>
      <c r="L18" s="174"/>
      <c r="M18" s="174"/>
      <c r="N18" s="174"/>
    </row>
    <row r="19" spans="1:14" ht="23.25" customHeight="1">
      <c r="A19" s="160" t="s">
        <v>115</v>
      </c>
      <c r="B19" s="161" t="s">
        <v>116</v>
      </c>
      <c r="C19" s="162" t="s">
        <v>85</v>
      </c>
      <c r="D19" s="151">
        <f t="shared" si="1"/>
        <v>2100</v>
      </c>
      <c r="E19" s="171">
        <f t="shared" si="2"/>
        <v>2100</v>
      </c>
      <c r="F19" s="173">
        <v>2100</v>
      </c>
      <c r="G19" s="173"/>
      <c r="H19" s="173"/>
      <c r="I19" s="173"/>
      <c r="J19" s="171">
        <f t="shared" si="3"/>
        <v>0</v>
      </c>
      <c r="K19" s="173"/>
      <c r="L19" s="173"/>
      <c r="M19" s="173"/>
      <c r="N19" s="173"/>
    </row>
    <row r="20" spans="1:14" ht="23.25" customHeight="1">
      <c r="A20" s="158" t="s">
        <v>110</v>
      </c>
      <c r="B20" s="159" t="s">
        <v>109</v>
      </c>
      <c r="C20" s="163" t="s">
        <v>86</v>
      </c>
      <c r="D20" s="151">
        <f t="shared" si="1"/>
        <v>24954</v>
      </c>
      <c r="E20" s="171">
        <f t="shared" si="2"/>
        <v>24954</v>
      </c>
      <c r="F20" s="174">
        <v>24954</v>
      </c>
      <c r="G20" s="174"/>
      <c r="H20" s="174"/>
      <c r="I20" s="174"/>
      <c r="J20" s="171">
        <f t="shared" si="3"/>
        <v>0</v>
      </c>
      <c r="K20" s="174"/>
      <c r="L20" s="174"/>
      <c r="M20" s="174"/>
      <c r="N20" s="174"/>
    </row>
    <row r="21" spans="1:14" ht="23.25" customHeight="1">
      <c r="A21" s="158" t="s">
        <v>110</v>
      </c>
      <c r="B21" s="159" t="s">
        <v>114</v>
      </c>
      <c r="C21" s="163" t="s">
        <v>87</v>
      </c>
      <c r="D21" s="151">
        <f t="shared" si="1"/>
        <v>16212</v>
      </c>
      <c r="E21" s="171">
        <f t="shared" si="2"/>
        <v>16212</v>
      </c>
      <c r="F21" s="174">
        <v>16212</v>
      </c>
      <c r="G21" s="174"/>
      <c r="H21" s="174"/>
      <c r="I21" s="174"/>
      <c r="J21" s="171">
        <f t="shared" si="3"/>
        <v>0</v>
      </c>
      <c r="K21" s="174"/>
      <c r="L21" s="174"/>
      <c r="M21" s="174"/>
      <c r="N21" s="174"/>
    </row>
    <row r="22" spans="1:14" ht="23.25" customHeight="1">
      <c r="A22" s="158"/>
      <c r="B22" s="159"/>
      <c r="C22" s="163"/>
      <c r="D22" s="164"/>
      <c r="E22" s="175"/>
      <c r="F22" s="175"/>
      <c r="G22" s="175"/>
      <c r="H22" s="175"/>
      <c r="I22" s="175"/>
      <c r="J22" s="164"/>
      <c r="K22" s="175"/>
      <c r="L22" s="177"/>
      <c r="M22" s="177"/>
      <c r="N22" s="177"/>
    </row>
    <row r="23" spans="1:14" ht="25.5" customHeight="1">
      <c r="A23" s="158"/>
      <c r="B23" s="159"/>
      <c r="C23" s="163"/>
      <c r="D23" s="164"/>
      <c r="E23" s="175"/>
      <c r="F23" s="175"/>
      <c r="G23" s="175"/>
      <c r="H23" s="175"/>
      <c r="I23" s="175"/>
      <c r="J23" s="164"/>
      <c r="K23" s="175"/>
      <c r="L23" s="177"/>
      <c r="M23" s="177"/>
      <c r="N23" s="177"/>
    </row>
  </sheetData>
  <sheetProtection/>
  <mergeCells count="20">
    <mergeCell ref="A1:B1"/>
    <mergeCell ref="A2:N2"/>
    <mergeCell ref="A4:D4"/>
    <mergeCell ref="J4:N4"/>
    <mergeCell ref="A5:C5"/>
    <mergeCell ref="C6:C8"/>
    <mergeCell ref="D5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6:B8"/>
    <mergeCell ref="E5:I6"/>
    <mergeCell ref="J5:N6"/>
  </mergeCells>
  <printOptions/>
  <pageMargins left="0.7798611111111111" right="0.2298611111111111" top="0.75" bottom="0.75" header="0.30972222222222223" footer="0.3097222222222222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0"/>
  <sheetViews>
    <sheetView zoomScale="88" zoomScaleNormal="88" workbookViewId="0" topLeftCell="A1">
      <selection activeCell="A2" sqref="A2:H2"/>
    </sheetView>
  </sheetViews>
  <sheetFormatPr defaultColWidth="9.140625" defaultRowHeight="12.75" customHeight="1"/>
  <cols>
    <col min="1" max="1" width="13.57421875" style="28" customWidth="1"/>
    <col min="2" max="2" width="38.421875" style="28" customWidth="1"/>
    <col min="3" max="3" width="12.8515625" style="95" customWidth="1"/>
    <col min="4" max="4" width="13.28125" style="95" customWidth="1"/>
    <col min="5" max="5" width="13.421875" style="95" customWidth="1"/>
    <col min="6" max="6" width="9.8515625" style="28" customWidth="1"/>
    <col min="7" max="7" width="12.28125" style="28" customWidth="1"/>
    <col min="8" max="8" width="15.28125" style="96" customWidth="1"/>
    <col min="9" max="9" width="9.140625" style="28" customWidth="1"/>
    <col min="10" max="31" width="8.8515625" style="97" customWidth="1"/>
    <col min="32" max="16384" width="8.8515625" style="29" customWidth="1"/>
  </cols>
  <sheetData>
    <row r="1" spans="1:31" s="1" customFormat="1" ht="15.75" customHeight="1">
      <c r="A1" s="2" t="s">
        <v>117</v>
      </c>
      <c r="B1" s="12"/>
      <c r="C1" s="12"/>
      <c r="D1" s="98"/>
      <c r="E1" s="98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s="1" customFormat="1" ht="39.75" customHeight="1">
      <c r="A2" s="3" t="s">
        <v>118</v>
      </c>
      <c r="B2" s="3"/>
      <c r="C2" s="3"/>
      <c r="D2" s="3"/>
      <c r="E2" s="3"/>
      <c r="F2" s="3"/>
      <c r="G2" s="3"/>
      <c r="H2" s="3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s="1" customFormat="1" ht="19.5" customHeight="1">
      <c r="A3" s="99" t="s">
        <v>2</v>
      </c>
      <c r="B3" s="99"/>
      <c r="C3" s="100"/>
      <c r="D3" s="98"/>
      <c r="E3" s="98"/>
      <c r="H3" s="121" t="s">
        <v>3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1:8" ht="17.25" customHeight="1">
      <c r="A4" s="101" t="s">
        <v>119</v>
      </c>
      <c r="B4" s="102" t="s">
        <v>74</v>
      </c>
      <c r="C4" s="103" t="s">
        <v>120</v>
      </c>
      <c r="D4" s="103"/>
      <c r="E4" s="103"/>
      <c r="F4" s="103"/>
      <c r="G4" s="103"/>
      <c r="H4" s="103"/>
    </row>
    <row r="5" spans="1:8" ht="15" customHeight="1">
      <c r="A5" s="104"/>
      <c r="B5" s="105"/>
      <c r="C5" s="106" t="s">
        <v>50</v>
      </c>
      <c r="D5" s="107" t="s">
        <v>121</v>
      </c>
      <c r="E5" s="107"/>
      <c r="F5" s="107"/>
      <c r="G5" s="122" t="s">
        <v>54</v>
      </c>
      <c r="H5" s="123" t="s">
        <v>122</v>
      </c>
    </row>
    <row r="6" spans="1:8" ht="52.5" customHeight="1">
      <c r="A6" s="104"/>
      <c r="B6" s="105"/>
      <c r="C6" s="108"/>
      <c r="D6" s="108" t="s">
        <v>10</v>
      </c>
      <c r="E6" s="108" t="s">
        <v>123</v>
      </c>
      <c r="F6" s="101" t="s">
        <v>124</v>
      </c>
      <c r="G6" s="124"/>
      <c r="H6" s="125"/>
    </row>
    <row r="7" spans="1:8" ht="24.75" customHeight="1">
      <c r="A7" s="109" t="s">
        <v>125</v>
      </c>
      <c r="B7" s="110" t="s">
        <v>125</v>
      </c>
      <c r="C7" s="111">
        <v>1</v>
      </c>
      <c r="D7" s="111">
        <v>2</v>
      </c>
      <c r="E7" s="111">
        <v>3</v>
      </c>
      <c r="F7" s="126">
        <v>4</v>
      </c>
      <c r="G7" s="127">
        <v>5</v>
      </c>
      <c r="H7" s="128">
        <v>6</v>
      </c>
    </row>
    <row r="8" spans="1:8" ht="24.75" customHeight="1">
      <c r="A8" s="46" t="s">
        <v>5</v>
      </c>
      <c r="B8" s="51" t="s">
        <v>50</v>
      </c>
      <c r="C8" s="92">
        <f aca="true" t="shared" si="0" ref="C8:E9">SUM(C9)</f>
        <v>406051</v>
      </c>
      <c r="D8" s="92">
        <f t="shared" si="0"/>
        <v>406051</v>
      </c>
      <c r="E8" s="92">
        <f t="shared" si="0"/>
        <v>406051</v>
      </c>
      <c r="F8" s="92"/>
      <c r="G8" s="129"/>
      <c r="H8" s="130"/>
    </row>
    <row r="9" spans="1:8" ht="24.75" customHeight="1">
      <c r="A9" s="46" t="s">
        <v>126</v>
      </c>
      <c r="B9" s="51" t="s">
        <v>127</v>
      </c>
      <c r="C9" s="92">
        <f t="shared" si="0"/>
        <v>406051</v>
      </c>
      <c r="D9" s="92">
        <f t="shared" si="0"/>
        <v>406051</v>
      </c>
      <c r="E9" s="92">
        <f t="shared" si="0"/>
        <v>406051</v>
      </c>
      <c r="F9" s="131"/>
      <c r="G9" s="129"/>
      <c r="H9" s="130"/>
    </row>
    <row r="10" spans="1:8" ht="24.75" customHeight="1">
      <c r="A10" s="293" t="s">
        <v>128</v>
      </c>
      <c r="B10" s="51" t="s">
        <v>129</v>
      </c>
      <c r="C10" s="92">
        <f>C11+C17+C52+C61</f>
        <v>406051</v>
      </c>
      <c r="D10" s="92">
        <f>D11+D17+D52+D61</f>
        <v>406051</v>
      </c>
      <c r="E10" s="92">
        <f>E11+E17+E52+E61</f>
        <v>406051</v>
      </c>
      <c r="F10" s="131"/>
      <c r="G10" s="129"/>
      <c r="H10" s="130"/>
    </row>
    <row r="11" spans="1:8" ht="24.75" customHeight="1">
      <c r="A11" s="46">
        <v>208</v>
      </c>
      <c r="B11" s="51" t="s">
        <v>130</v>
      </c>
      <c r="C11" s="92">
        <f aca="true" t="shared" si="1" ref="C11:E12">C12</f>
        <v>41591</v>
      </c>
      <c r="D11" s="92">
        <f t="shared" si="1"/>
        <v>41591</v>
      </c>
      <c r="E11" s="92">
        <f t="shared" si="1"/>
        <v>41591</v>
      </c>
      <c r="F11" s="92"/>
      <c r="G11" s="129"/>
      <c r="H11" s="130"/>
    </row>
    <row r="12" spans="1:8" ht="24.75" customHeight="1">
      <c r="A12" s="46">
        <v>20805</v>
      </c>
      <c r="B12" s="51" t="s">
        <v>131</v>
      </c>
      <c r="C12" s="92">
        <f t="shared" si="1"/>
        <v>41591</v>
      </c>
      <c r="D12" s="92">
        <f t="shared" si="1"/>
        <v>41591</v>
      </c>
      <c r="E12" s="92">
        <f t="shared" si="1"/>
        <v>41591</v>
      </c>
      <c r="F12" s="92"/>
      <c r="G12" s="129"/>
      <c r="H12" s="130"/>
    </row>
    <row r="13" spans="1:8" ht="24.75" customHeight="1">
      <c r="A13" s="46">
        <v>2080505</v>
      </c>
      <c r="B13" s="51" t="s">
        <v>132</v>
      </c>
      <c r="C13" s="92">
        <f aca="true" t="shared" si="2" ref="C13:C16">D13+G13+H13</f>
        <v>41591</v>
      </c>
      <c r="D13" s="92">
        <f aca="true" t="shared" si="3" ref="D13:D16">SUM(E13:F13)</f>
        <v>41591</v>
      </c>
      <c r="E13" s="92">
        <v>41591</v>
      </c>
      <c r="F13" s="131"/>
      <c r="G13" s="129"/>
      <c r="H13" s="130"/>
    </row>
    <row r="14" spans="1:8" ht="24.75" customHeight="1">
      <c r="A14" s="46">
        <v>301</v>
      </c>
      <c r="B14" s="51" t="s">
        <v>133</v>
      </c>
      <c r="C14" s="92">
        <f t="shared" si="2"/>
        <v>41591</v>
      </c>
      <c r="D14" s="92">
        <f t="shared" si="3"/>
        <v>41591</v>
      </c>
      <c r="E14" s="92">
        <v>41591</v>
      </c>
      <c r="F14" s="131"/>
      <c r="G14" s="129"/>
      <c r="H14" s="130"/>
    </row>
    <row r="15" spans="1:8" ht="24.75" customHeight="1">
      <c r="A15" s="46"/>
      <c r="B15" s="51" t="s">
        <v>134</v>
      </c>
      <c r="C15" s="92">
        <f t="shared" si="2"/>
        <v>41591</v>
      </c>
      <c r="D15" s="92">
        <f t="shared" si="3"/>
        <v>41591</v>
      </c>
      <c r="E15" s="92">
        <v>41591</v>
      </c>
      <c r="F15" s="131"/>
      <c r="G15" s="129"/>
      <c r="H15" s="130"/>
    </row>
    <row r="16" spans="1:9" s="93" customFormat="1" ht="24.75" customHeight="1">
      <c r="A16" s="112">
        <v>30108</v>
      </c>
      <c r="B16" s="113" t="s">
        <v>135</v>
      </c>
      <c r="C16" s="114">
        <f t="shared" si="2"/>
        <v>41591</v>
      </c>
      <c r="D16" s="114">
        <f t="shared" si="3"/>
        <v>41591</v>
      </c>
      <c r="E16" s="114">
        <v>41591</v>
      </c>
      <c r="F16" s="132"/>
      <c r="G16" s="133"/>
      <c r="H16" s="130"/>
      <c r="I16" s="140"/>
    </row>
    <row r="17" spans="1:8" ht="24.75" customHeight="1">
      <c r="A17" s="49">
        <v>201</v>
      </c>
      <c r="B17" s="50" t="s">
        <v>136</v>
      </c>
      <c r="C17" s="115">
        <f aca="true" t="shared" si="4" ref="C17:E18">SUM(C18)</f>
        <v>299445</v>
      </c>
      <c r="D17" s="115">
        <f t="shared" si="4"/>
        <v>299445</v>
      </c>
      <c r="E17" s="115">
        <f t="shared" si="4"/>
        <v>299445</v>
      </c>
      <c r="F17" s="134"/>
      <c r="G17" s="135"/>
      <c r="H17" s="136"/>
    </row>
    <row r="18" spans="1:8" ht="24.75" customHeight="1">
      <c r="A18" s="46">
        <v>20129</v>
      </c>
      <c r="B18" s="51" t="s">
        <v>137</v>
      </c>
      <c r="C18" s="92">
        <f t="shared" si="4"/>
        <v>299445</v>
      </c>
      <c r="D18" s="92">
        <f t="shared" si="4"/>
        <v>299445</v>
      </c>
      <c r="E18" s="92">
        <f t="shared" si="4"/>
        <v>299445</v>
      </c>
      <c r="F18" s="131"/>
      <c r="G18" s="129"/>
      <c r="H18" s="130"/>
    </row>
    <row r="19" spans="1:8" ht="24.75" customHeight="1">
      <c r="A19" s="46">
        <v>2012901</v>
      </c>
      <c r="B19" s="51" t="s">
        <v>138</v>
      </c>
      <c r="C19" s="92">
        <f>C20+C39+C48</f>
        <v>299445</v>
      </c>
      <c r="D19" s="92">
        <f>D20+D39+D48</f>
        <v>299445</v>
      </c>
      <c r="E19" s="92">
        <f>E20+E39+E48</f>
        <v>299445</v>
      </c>
      <c r="F19" s="131"/>
      <c r="G19" s="129"/>
      <c r="H19" s="130"/>
    </row>
    <row r="20" spans="1:8" ht="24.75" customHeight="1">
      <c r="A20" s="46" t="s">
        <v>139</v>
      </c>
      <c r="B20" s="51" t="s">
        <v>133</v>
      </c>
      <c r="C20" s="92">
        <f>C21+C23+C25+C27+C29+C31+C33+C35+C37</f>
        <v>246519</v>
      </c>
      <c r="D20" s="92">
        <f>D21+D23+D25+D27+D29+D31+D33+D35+D37</f>
        <v>246519</v>
      </c>
      <c r="E20" s="92">
        <f>E21+E23+E25+E27+E29+E31+E33+E35+E37</f>
        <v>246519</v>
      </c>
      <c r="F20" s="131"/>
      <c r="G20" s="129"/>
      <c r="H20" s="130"/>
    </row>
    <row r="21" spans="1:8" ht="24.75" customHeight="1">
      <c r="A21" s="46"/>
      <c r="B21" s="51" t="s">
        <v>140</v>
      </c>
      <c r="C21" s="92">
        <f aca="true" t="shared" si="5" ref="C21:C26">D21+G21+H21</f>
        <v>115692</v>
      </c>
      <c r="D21" s="92">
        <f aca="true" t="shared" si="6" ref="D21:D26">SUM(E21:F21)</f>
        <v>115692</v>
      </c>
      <c r="E21" s="92">
        <v>115692</v>
      </c>
      <c r="F21" s="131"/>
      <c r="G21" s="129"/>
      <c r="H21" s="130"/>
    </row>
    <row r="22" spans="1:8" ht="24.75" customHeight="1">
      <c r="A22" s="46" t="s">
        <v>141</v>
      </c>
      <c r="B22" s="51" t="s">
        <v>142</v>
      </c>
      <c r="C22" s="92">
        <f t="shared" si="5"/>
        <v>115692</v>
      </c>
      <c r="D22" s="92">
        <f t="shared" si="6"/>
        <v>115692</v>
      </c>
      <c r="E22" s="92">
        <v>115692</v>
      </c>
      <c r="F22" s="131"/>
      <c r="G22" s="129"/>
      <c r="H22" s="130"/>
    </row>
    <row r="23" spans="1:8" ht="24.75" customHeight="1">
      <c r="A23" s="46"/>
      <c r="B23" s="51" t="s">
        <v>143</v>
      </c>
      <c r="C23" s="92">
        <f t="shared" si="5"/>
        <v>45468</v>
      </c>
      <c r="D23" s="92">
        <f t="shared" si="6"/>
        <v>45468</v>
      </c>
      <c r="E23" s="92">
        <v>45468</v>
      </c>
      <c r="F23" s="131"/>
      <c r="G23" s="129"/>
      <c r="H23" s="130"/>
    </row>
    <row r="24" spans="1:8" ht="24.75" customHeight="1">
      <c r="A24" s="46" t="s">
        <v>144</v>
      </c>
      <c r="B24" s="51" t="s">
        <v>145</v>
      </c>
      <c r="C24" s="92">
        <f t="shared" si="5"/>
        <v>45468</v>
      </c>
      <c r="D24" s="92">
        <f t="shared" si="6"/>
        <v>45468</v>
      </c>
      <c r="E24" s="92">
        <v>45468</v>
      </c>
      <c r="F24" s="131"/>
      <c r="G24" s="129"/>
      <c r="H24" s="130"/>
    </row>
    <row r="25" spans="1:8" ht="24.75" customHeight="1">
      <c r="A25" s="46"/>
      <c r="B25" s="51" t="s">
        <v>146</v>
      </c>
      <c r="C25" s="92">
        <f t="shared" si="5"/>
        <v>30312</v>
      </c>
      <c r="D25" s="92">
        <f t="shared" si="6"/>
        <v>30312</v>
      </c>
      <c r="E25" s="92">
        <v>30312</v>
      </c>
      <c r="F25" s="131"/>
      <c r="G25" s="129"/>
      <c r="H25" s="130"/>
    </row>
    <row r="26" spans="1:8" ht="24.75" customHeight="1">
      <c r="A26" s="46" t="s">
        <v>144</v>
      </c>
      <c r="B26" s="51" t="s">
        <v>145</v>
      </c>
      <c r="C26" s="92">
        <f t="shared" si="5"/>
        <v>30312</v>
      </c>
      <c r="D26" s="92">
        <f t="shared" si="6"/>
        <v>30312</v>
      </c>
      <c r="E26" s="92">
        <v>30312</v>
      </c>
      <c r="F26" s="131"/>
      <c r="G26" s="129"/>
      <c r="H26" s="130"/>
    </row>
    <row r="27" spans="1:8" ht="24.75" customHeight="1">
      <c r="A27" s="46"/>
      <c r="B27" s="51" t="s">
        <v>147</v>
      </c>
      <c r="C27" s="92">
        <f>SUM(C28)</f>
        <v>9641</v>
      </c>
      <c r="D27" s="92">
        <f>SUM(D28)</f>
        <v>9641</v>
      </c>
      <c r="E27" s="92">
        <f>SUM(E28)</f>
        <v>9641</v>
      </c>
      <c r="F27" s="131"/>
      <c r="G27" s="129"/>
      <c r="H27" s="130"/>
    </row>
    <row r="28" spans="1:8" ht="24.75" customHeight="1">
      <c r="A28" s="46" t="s">
        <v>148</v>
      </c>
      <c r="B28" s="51" t="s">
        <v>149</v>
      </c>
      <c r="C28" s="92">
        <f aca="true" t="shared" si="7" ref="C28:C36">D28+G28+H28</f>
        <v>9641</v>
      </c>
      <c r="D28" s="92">
        <f aca="true" t="shared" si="8" ref="D28:D36">SUM(E28:F28)</f>
        <v>9641</v>
      </c>
      <c r="E28" s="92">
        <v>9641</v>
      </c>
      <c r="F28" s="131"/>
      <c r="G28" s="129"/>
      <c r="H28" s="130"/>
    </row>
    <row r="29" spans="1:8" ht="24.75" customHeight="1">
      <c r="A29" s="46"/>
      <c r="B29" s="51" t="s">
        <v>150</v>
      </c>
      <c r="C29" s="92">
        <f t="shared" si="7"/>
        <v>16526</v>
      </c>
      <c r="D29" s="92">
        <f t="shared" si="8"/>
        <v>16526</v>
      </c>
      <c r="E29" s="92">
        <v>16526</v>
      </c>
      <c r="F29" s="131"/>
      <c r="G29" s="129"/>
      <c r="H29" s="130"/>
    </row>
    <row r="30" spans="1:8" ht="24.75" customHeight="1">
      <c r="A30" s="46" t="s">
        <v>144</v>
      </c>
      <c r="B30" s="51" t="s">
        <v>145</v>
      </c>
      <c r="C30" s="92">
        <f t="shared" si="7"/>
        <v>16526</v>
      </c>
      <c r="D30" s="92">
        <f t="shared" si="8"/>
        <v>16526</v>
      </c>
      <c r="E30" s="92">
        <v>16526</v>
      </c>
      <c r="F30" s="131"/>
      <c r="G30" s="129"/>
      <c r="H30" s="130"/>
    </row>
    <row r="31" spans="1:8" ht="24.75" customHeight="1">
      <c r="A31" s="46"/>
      <c r="B31" s="51" t="s">
        <v>151</v>
      </c>
      <c r="C31" s="92">
        <f t="shared" si="7"/>
        <v>624</v>
      </c>
      <c r="D31" s="92">
        <f t="shared" si="8"/>
        <v>624</v>
      </c>
      <c r="E31" s="92">
        <v>624</v>
      </c>
      <c r="F31" s="131"/>
      <c r="G31" s="129"/>
      <c r="H31" s="130"/>
    </row>
    <row r="32" spans="1:8" ht="24.75" customHeight="1">
      <c r="A32" s="46" t="s">
        <v>152</v>
      </c>
      <c r="B32" s="51" t="s">
        <v>153</v>
      </c>
      <c r="C32" s="92">
        <f t="shared" si="7"/>
        <v>624</v>
      </c>
      <c r="D32" s="92">
        <f t="shared" si="8"/>
        <v>624</v>
      </c>
      <c r="E32" s="92">
        <v>624</v>
      </c>
      <c r="F32" s="131"/>
      <c r="G32" s="129"/>
      <c r="H32" s="130"/>
    </row>
    <row r="33" spans="1:8" ht="24.75" customHeight="1">
      <c r="A33" s="46"/>
      <c r="B33" s="51" t="s">
        <v>154</v>
      </c>
      <c r="C33" s="92">
        <f t="shared" si="7"/>
        <v>416</v>
      </c>
      <c r="D33" s="92">
        <f t="shared" si="8"/>
        <v>416</v>
      </c>
      <c r="E33" s="92">
        <v>416</v>
      </c>
      <c r="F33" s="131"/>
      <c r="G33" s="129"/>
      <c r="H33" s="130"/>
    </row>
    <row r="34" spans="1:8" ht="24.75" customHeight="1">
      <c r="A34" s="46" t="s">
        <v>152</v>
      </c>
      <c r="B34" s="51" t="s">
        <v>153</v>
      </c>
      <c r="C34" s="92">
        <f t="shared" si="7"/>
        <v>416</v>
      </c>
      <c r="D34" s="92">
        <f t="shared" si="8"/>
        <v>416</v>
      </c>
      <c r="E34" s="92">
        <v>416</v>
      </c>
      <c r="F34" s="131"/>
      <c r="G34" s="129"/>
      <c r="H34" s="130"/>
    </row>
    <row r="35" spans="1:8" ht="24.75" customHeight="1">
      <c r="A35" s="46"/>
      <c r="B35" s="51" t="s">
        <v>155</v>
      </c>
      <c r="C35" s="92">
        <f t="shared" si="7"/>
        <v>21000</v>
      </c>
      <c r="D35" s="92">
        <f t="shared" si="8"/>
        <v>21000</v>
      </c>
      <c r="E35" s="92">
        <v>21000</v>
      </c>
      <c r="F35" s="131"/>
      <c r="G35" s="129"/>
      <c r="H35" s="130"/>
    </row>
    <row r="36" spans="1:8" ht="24.75" customHeight="1">
      <c r="A36" s="46" t="s">
        <v>148</v>
      </c>
      <c r="B36" s="51" t="s">
        <v>149</v>
      </c>
      <c r="C36" s="92">
        <f t="shared" si="7"/>
        <v>21000</v>
      </c>
      <c r="D36" s="92">
        <f t="shared" si="8"/>
        <v>21000</v>
      </c>
      <c r="E36" s="92">
        <v>21000</v>
      </c>
      <c r="F36" s="131"/>
      <c r="G36" s="129"/>
      <c r="H36" s="130"/>
    </row>
    <row r="37" spans="1:8" ht="24.75" customHeight="1">
      <c r="A37" s="46"/>
      <c r="B37" s="51" t="s">
        <v>156</v>
      </c>
      <c r="C37" s="92">
        <f aca="true" t="shared" si="9" ref="C37:C70">D37+G37+H37</f>
        <v>6840</v>
      </c>
      <c r="D37" s="92">
        <f aca="true" t="shared" si="10" ref="D37:D70">E37+H37+I37</f>
        <v>6840</v>
      </c>
      <c r="E37" s="92">
        <v>6840</v>
      </c>
      <c r="F37" s="131"/>
      <c r="G37" s="129"/>
      <c r="H37" s="130"/>
    </row>
    <row r="38" spans="1:8" ht="24.75" customHeight="1">
      <c r="A38" s="46" t="s">
        <v>144</v>
      </c>
      <c r="B38" s="51" t="s">
        <v>145</v>
      </c>
      <c r="C38" s="92">
        <f t="shared" si="9"/>
        <v>6840</v>
      </c>
      <c r="D38" s="92">
        <f t="shared" si="10"/>
        <v>6840</v>
      </c>
      <c r="E38" s="92">
        <v>6840</v>
      </c>
      <c r="F38" s="131"/>
      <c r="G38" s="129"/>
      <c r="H38" s="130"/>
    </row>
    <row r="39" spans="1:8" ht="24.75" customHeight="1">
      <c r="A39" s="46" t="s">
        <v>157</v>
      </c>
      <c r="B39" s="51" t="s">
        <v>158</v>
      </c>
      <c r="C39" s="92">
        <f>C41+C42+C43+C44+C46</f>
        <v>49566</v>
      </c>
      <c r="D39" s="92">
        <f>D41+D42+D43+D44+D46</f>
        <v>49566</v>
      </c>
      <c r="E39" s="92">
        <f>E41+E42+E43+E44+E46</f>
        <v>49566</v>
      </c>
      <c r="F39" s="131"/>
      <c r="G39" s="129"/>
      <c r="H39" s="130"/>
    </row>
    <row r="40" spans="1:8" ht="24.75" customHeight="1">
      <c r="A40" s="46"/>
      <c r="B40" s="51" t="s">
        <v>159</v>
      </c>
      <c r="C40" s="92">
        <v>18000</v>
      </c>
      <c r="D40" s="92">
        <f t="shared" si="10"/>
        <v>18000</v>
      </c>
      <c r="E40" s="92">
        <v>18000</v>
      </c>
      <c r="F40" s="131"/>
      <c r="G40" s="129"/>
      <c r="H40" s="130"/>
    </row>
    <row r="41" spans="1:8" ht="24.75" customHeight="1">
      <c r="A41" s="46" t="s">
        <v>160</v>
      </c>
      <c r="B41" s="51" t="s">
        <v>161</v>
      </c>
      <c r="C41" s="92">
        <f t="shared" si="9"/>
        <v>15000</v>
      </c>
      <c r="D41" s="92">
        <f t="shared" si="10"/>
        <v>15000</v>
      </c>
      <c r="E41" s="92">
        <v>15000</v>
      </c>
      <c r="F41" s="131"/>
      <c r="G41" s="129"/>
      <c r="H41" s="130"/>
    </row>
    <row r="42" spans="1:8" ht="24.75" customHeight="1">
      <c r="A42" s="46" t="s">
        <v>162</v>
      </c>
      <c r="B42" s="51" t="s">
        <v>163</v>
      </c>
      <c r="C42" s="92">
        <f t="shared" si="9"/>
        <v>3000</v>
      </c>
      <c r="D42" s="92">
        <f t="shared" si="10"/>
        <v>3000</v>
      </c>
      <c r="E42" s="92">
        <v>3000</v>
      </c>
      <c r="F42" s="131"/>
      <c r="G42" s="129"/>
      <c r="H42" s="130"/>
    </row>
    <row r="43" spans="1:8" ht="24.75" customHeight="1">
      <c r="A43" s="46" t="s">
        <v>164</v>
      </c>
      <c r="B43" s="51" t="s">
        <v>165</v>
      </c>
      <c r="C43" s="92">
        <f t="shared" si="9"/>
        <v>27000</v>
      </c>
      <c r="D43" s="92">
        <f t="shared" si="10"/>
        <v>27000</v>
      </c>
      <c r="E43" s="92">
        <v>27000</v>
      </c>
      <c r="F43" s="131"/>
      <c r="G43" s="129"/>
      <c r="H43" s="130"/>
    </row>
    <row r="44" spans="1:8" ht="24.75" customHeight="1">
      <c r="A44" s="46"/>
      <c r="B44" s="51" t="s">
        <v>166</v>
      </c>
      <c r="C44" s="92">
        <f t="shared" si="9"/>
        <v>3966</v>
      </c>
      <c r="D44" s="92">
        <f t="shared" si="10"/>
        <v>3966</v>
      </c>
      <c r="E44" s="92">
        <v>3966</v>
      </c>
      <c r="F44" s="131"/>
      <c r="G44" s="129"/>
      <c r="H44" s="130"/>
    </row>
    <row r="45" spans="1:8" ht="24.75" customHeight="1">
      <c r="A45" s="46" t="s">
        <v>167</v>
      </c>
      <c r="B45" s="51" t="s">
        <v>168</v>
      </c>
      <c r="C45" s="92">
        <f t="shared" si="9"/>
        <v>3966</v>
      </c>
      <c r="D45" s="92">
        <f t="shared" si="10"/>
        <v>3966</v>
      </c>
      <c r="E45" s="92">
        <v>3966</v>
      </c>
      <c r="F45" s="131"/>
      <c r="G45" s="129"/>
      <c r="H45" s="130"/>
    </row>
    <row r="46" spans="1:8" ht="24.75" customHeight="1">
      <c r="A46" s="46"/>
      <c r="B46" s="51" t="s">
        <v>169</v>
      </c>
      <c r="C46" s="92">
        <f t="shared" si="9"/>
        <v>600</v>
      </c>
      <c r="D46" s="92">
        <f t="shared" si="10"/>
        <v>600</v>
      </c>
      <c r="E46" s="92">
        <v>600</v>
      </c>
      <c r="F46" s="131"/>
      <c r="G46" s="129"/>
      <c r="H46" s="130"/>
    </row>
    <row r="47" spans="1:8" ht="24.75" customHeight="1">
      <c r="A47" s="46" t="s">
        <v>170</v>
      </c>
      <c r="B47" s="51" t="s">
        <v>171</v>
      </c>
      <c r="C47" s="92">
        <f t="shared" si="9"/>
        <v>600</v>
      </c>
      <c r="D47" s="92">
        <f t="shared" si="10"/>
        <v>600</v>
      </c>
      <c r="E47" s="92">
        <v>600</v>
      </c>
      <c r="F47" s="131"/>
      <c r="G47" s="129"/>
      <c r="H47" s="130"/>
    </row>
    <row r="48" spans="1:8" ht="24.75" customHeight="1">
      <c r="A48" s="46" t="s">
        <v>172</v>
      </c>
      <c r="B48" s="51" t="s">
        <v>173</v>
      </c>
      <c r="C48" s="92">
        <f>C49+C51</f>
        <v>3360</v>
      </c>
      <c r="D48" s="92">
        <f>D49+D51</f>
        <v>3360</v>
      </c>
      <c r="E48" s="92">
        <f>E49+E51</f>
        <v>3360</v>
      </c>
      <c r="F48" s="131"/>
      <c r="G48" s="129"/>
      <c r="H48" s="130"/>
    </row>
    <row r="49" spans="1:8" ht="24.75" customHeight="1">
      <c r="A49" s="46"/>
      <c r="B49" s="51" t="s">
        <v>174</v>
      </c>
      <c r="C49" s="92">
        <f t="shared" si="9"/>
        <v>1260</v>
      </c>
      <c r="D49" s="92">
        <f t="shared" si="10"/>
        <v>1260</v>
      </c>
      <c r="E49" s="92">
        <v>1260</v>
      </c>
      <c r="F49" s="131"/>
      <c r="G49" s="129"/>
      <c r="H49" s="130"/>
    </row>
    <row r="50" spans="1:8" ht="24.75" customHeight="1">
      <c r="A50" s="46" t="s">
        <v>175</v>
      </c>
      <c r="B50" s="51" t="s">
        <v>176</v>
      </c>
      <c r="C50" s="92">
        <f t="shared" si="9"/>
        <v>1260</v>
      </c>
      <c r="D50" s="92">
        <f t="shared" si="10"/>
        <v>1260</v>
      </c>
      <c r="E50" s="92">
        <v>1260</v>
      </c>
      <c r="F50" s="131"/>
      <c r="G50" s="129"/>
      <c r="H50" s="130"/>
    </row>
    <row r="51" spans="1:8" ht="24.75" customHeight="1">
      <c r="A51" s="46"/>
      <c r="B51" s="51" t="s">
        <v>177</v>
      </c>
      <c r="C51" s="92">
        <f t="shared" si="9"/>
        <v>2100</v>
      </c>
      <c r="D51" s="92">
        <f t="shared" si="10"/>
        <v>2100</v>
      </c>
      <c r="E51" s="92">
        <v>2100</v>
      </c>
      <c r="F51" s="131"/>
      <c r="G51" s="129"/>
      <c r="H51" s="130"/>
    </row>
    <row r="52" spans="1:8" ht="24.75" customHeight="1">
      <c r="A52" s="46" t="s">
        <v>178</v>
      </c>
      <c r="B52" s="51" t="s">
        <v>179</v>
      </c>
      <c r="C52" s="92">
        <f>C53+C57</f>
        <v>23849</v>
      </c>
      <c r="D52" s="92">
        <f>D53+D57</f>
        <v>23849</v>
      </c>
      <c r="E52" s="92">
        <f>E53+E57</f>
        <v>23849</v>
      </c>
      <c r="F52" s="131"/>
      <c r="G52" s="129"/>
      <c r="H52" s="130"/>
    </row>
    <row r="53" spans="1:8" ht="24.75" customHeight="1">
      <c r="A53" s="46" t="s">
        <v>180</v>
      </c>
      <c r="B53" s="51" t="s">
        <v>181</v>
      </c>
      <c r="C53" s="92">
        <f>SUM(C54)</f>
        <v>16636</v>
      </c>
      <c r="D53" s="92">
        <f>SUM(D54)</f>
        <v>16636</v>
      </c>
      <c r="E53" s="92">
        <f>SUM(E54)</f>
        <v>16636</v>
      </c>
      <c r="F53" s="131"/>
      <c r="G53" s="129"/>
      <c r="H53" s="130"/>
    </row>
    <row r="54" spans="1:8" ht="24.75" customHeight="1">
      <c r="A54" s="46" t="s">
        <v>139</v>
      </c>
      <c r="B54" s="51" t="s">
        <v>133</v>
      </c>
      <c r="C54" s="92">
        <f t="shared" si="9"/>
        <v>16636</v>
      </c>
      <c r="D54" s="92">
        <f t="shared" si="10"/>
        <v>16636</v>
      </c>
      <c r="E54" s="92">
        <v>16636</v>
      </c>
      <c r="F54" s="131"/>
      <c r="G54" s="129"/>
      <c r="H54" s="130"/>
    </row>
    <row r="55" spans="1:8" ht="24.75" customHeight="1">
      <c r="A55" s="46"/>
      <c r="B55" s="51" t="s">
        <v>182</v>
      </c>
      <c r="C55" s="92">
        <f t="shared" si="9"/>
        <v>16636</v>
      </c>
      <c r="D55" s="92">
        <f t="shared" si="10"/>
        <v>16636</v>
      </c>
      <c r="E55" s="92">
        <v>16636</v>
      </c>
      <c r="F55" s="131"/>
      <c r="G55" s="129"/>
      <c r="H55" s="130"/>
    </row>
    <row r="56" spans="1:8" ht="24.75" customHeight="1">
      <c r="A56" s="46" t="s">
        <v>183</v>
      </c>
      <c r="B56" s="51" t="s">
        <v>184</v>
      </c>
      <c r="C56" s="92">
        <f t="shared" si="9"/>
        <v>16636</v>
      </c>
      <c r="D56" s="92">
        <f t="shared" si="10"/>
        <v>16636</v>
      </c>
      <c r="E56" s="92">
        <v>16636</v>
      </c>
      <c r="F56" s="131"/>
      <c r="G56" s="129"/>
      <c r="H56" s="130"/>
    </row>
    <row r="57" spans="1:8" ht="24.75" customHeight="1">
      <c r="A57" s="46" t="s">
        <v>185</v>
      </c>
      <c r="B57" s="51" t="s">
        <v>186</v>
      </c>
      <c r="C57" s="92">
        <f t="shared" si="9"/>
        <v>7213</v>
      </c>
      <c r="D57" s="92">
        <f t="shared" si="10"/>
        <v>7213</v>
      </c>
      <c r="E57" s="92">
        <v>7213</v>
      </c>
      <c r="F57" s="131"/>
      <c r="G57" s="129"/>
      <c r="H57" s="130"/>
    </row>
    <row r="58" spans="1:8" ht="24.75" customHeight="1">
      <c r="A58" s="116" t="s">
        <v>139</v>
      </c>
      <c r="B58" s="117" t="s">
        <v>133</v>
      </c>
      <c r="C58" s="92">
        <f t="shared" si="9"/>
        <v>7213</v>
      </c>
      <c r="D58" s="92">
        <f t="shared" si="10"/>
        <v>7213</v>
      </c>
      <c r="E58" s="92">
        <v>7213</v>
      </c>
      <c r="F58" s="137"/>
      <c r="G58" s="138"/>
      <c r="H58" s="130"/>
    </row>
    <row r="59" spans="1:31" s="94" customFormat="1" ht="24" customHeight="1">
      <c r="A59" s="118"/>
      <c r="B59" s="119" t="s">
        <v>187</v>
      </c>
      <c r="C59" s="92">
        <f t="shared" si="9"/>
        <v>7213</v>
      </c>
      <c r="D59" s="92">
        <f t="shared" si="10"/>
        <v>7213</v>
      </c>
      <c r="E59" s="92">
        <v>7213</v>
      </c>
      <c r="F59" s="96"/>
      <c r="G59" s="139"/>
      <c r="H59" s="96"/>
      <c r="I59" s="28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</row>
    <row r="60" spans="1:31" s="94" customFormat="1" ht="24" customHeight="1">
      <c r="A60" s="118" t="s">
        <v>188</v>
      </c>
      <c r="B60" s="119" t="s">
        <v>189</v>
      </c>
      <c r="C60" s="92">
        <f t="shared" si="9"/>
        <v>7213</v>
      </c>
      <c r="D60" s="92">
        <f t="shared" si="10"/>
        <v>7213</v>
      </c>
      <c r="E60" s="92">
        <v>7213</v>
      </c>
      <c r="F60" s="96"/>
      <c r="G60" s="139"/>
      <c r="H60" s="96"/>
      <c r="I60" s="28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</row>
    <row r="61" spans="1:31" s="94" customFormat="1" ht="24" customHeight="1">
      <c r="A61" s="118" t="s">
        <v>190</v>
      </c>
      <c r="B61" s="119" t="s">
        <v>191</v>
      </c>
      <c r="C61" s="92">
        <f>SUM(C62)</f>
        <v>41166</v>
      </c>
      <c r="D61" s="92">
        <f>SUM(D62)</f>
        <v>41166</v>
      </c>
      <c r="E61" s="92">
        <f>SUM(E62)</f>
        <v>41166</v>
      </c>
      <c r="F61" s="96"/>
      <c r="G61" s="139"/>
      <c r="H61" s="96"/>
      <c r="I61" s="28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</row>
    <row r="62" spans="1:31" s="94" customFormat="1" ht="24" customHeight="1">
      <c r="A62" s="118" t="s">
        <v>192</v>
      </c>
      <c r="B62" s="119" t="s">
        <v>193</v>
      </c>
      <c r="C62" s="92">
        <f>C63+C67</f>
        <v>41166</v>
      </c>
      <c r="D62" s="92">
        <f>D63+D67</f>
        <v>41166</v>
      </c>
      <c r="E62" s="92">
        <f>E63+E67</f>
        <v>41166</v>
      </c>
      <c r="F62" s="96"/>
      <c r="G62" s="139"/>
      <c r="H62" s="96"/>
      <c r="I62" s="28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</row>
    <row r="63" spans="1:31" s="94" customFormat="1" ht="24" customHeight="1">
      <c r="A63" s="118" t="s">
        <v>194</v>
      </c>
      <c r="B63" s="119" t="s">
        <v>195</v>
      </c>
      <c r="C63" s="92">
        <f t="shared" si="9"/>
        <v>24954</v>
      </c>
      <c r="D63" s="92">
        <f t="shared" si="10"/>
        <v>24954</v>
      </c>
      <c r="E63" s="92">
        <v>24954</v>
      </c>
      <c r="F63" s="96"/>
      <c r="G63" s="139"/>
      <c r="H63" s="96"/>
      <c r="I63" s="28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</row>
    <row r="64" spans="1:31" s="94" customFormat="1" ht="24" customHeight="1">
      <c r="A64" s="118" t="s">
        <v>139</v>
      </c>
      <c r="B64" s="119" t="s">
        <v>133</v>
      </c>
      <c r="C64" s="92">
        <f t="shared" si="9"/>
        <v>24954</v>
      </c>
      <c r="D64" s="92">
        <f t="shared" si="10"/>
        <v>24954</v>
      </c>
      <c r="E64" s="92">
        <v>24954</v>
      </c>
      <c r="F64" s="96"/>
      <c r="G64" s="139"/>
      <c r="H64" s="96"/>
      <c r="I64" s="28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</row>
    <row r="65" spans="1:31" s="94" customFormat="1" ht="24" customHeight="1">
      <c r="A65" s="118"/>
      <c r="B65" s="119" t="s">
        <v>196</v>
      </c>
      <c r="C65" s="92">
        <f t="shared" si="9"/>
        <v>24954</v>
      </c>
      <c r="D65" s="92">
        <f t="shared" si="10"/>
        <v>24954</v>
      </c>
      <c r="E65" s="92">
        <v>24954</v>
      </c>
      <c r="F65" s="96"/>
      <c r="G65" s="139"/>
      <c r="H65" s="96"/>
      <c r="I65" s="28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</row>
    <row r="66" spans="1:31" s="94" customFormat="1" ht="24" customHeight="1">
      <c r="A66" s="118" t="s">
        <v>197</v>
      </c>
      <c r="B66" s="119" t="s">
        <v>198</v>
      </c>
      <c r="C66" s="92">
        <f t="shared" si="9"/>
        <v>24954</v>
      </c>
      <c r="D66" s="92">
        <f t="shared" si="10"/>
        <v>24954</v>
      </c>
      <c r="E66" s="92">
        <v>24954</v>
      </c>
      <c r="F66" s="96"/>
      <c r="G66" s="139"/>
      <c r="H66" s="96"/>
      <c r="I66" s="28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</row>
    <row r="67" spans="1:31" s="94" customFormat="1" ht="24" customHeight="1">
      <c r="A67" s="118"/>
      <c r="B67" s="119" t="s">
        <v>199</v>
      </c>
      <c r="C67" s="92">
        <f t="shared" si="9"/>
        <v>16212</v>
      </c>
      <c r="D67" s="92">
        <f t="shared" si="10"/>
        <v>16212</v>
      </c>
      <c r="E67" s="92">
        <v>16212</v>
      </c>
      <c r="F67" s="96"/>
      <c r="G67" s="139"/>
      <c r="H67" s="96"/>
      <c r="I67" s="28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</row>
    <row r="68" spans="1:31" s="94" customFormat="1" ht="24" customHeight="1">
      <c r="A68" s="118" t="s">
        <v>139</v>
      </c>
      <c r="B68" s="119" t="s">
        <v>133</v>
      </c>
      <c r="C68" s="92">
        <f t="shared" si="9"/>
        <v>16212</v>
      </c>
      <c r="D68" s="92">
        <f t="shared" si="10"/>
        <v>16212</v>
      </c>
      <c r="E68" s="92">
        <v>16212</v>
      </c>
      <c r="F68" s="96"/>
      <c r="G68" s="139"/>
      <c r="H68" s="96"/>
      <c r="I68" s="28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</row>
    <row r="69" spans="1:31" s="94" customFormat="1" ht="24" customHeight="1">
      <c r="A69" s="118"/>
      <c r="B69" s="119" t="s">
        <v>200</v>
      </c>
      <c r="C69" s="92">
        <f t="shared" si="9"/>
        <v>16212</v>
      </c>
      <c r="D69" s="92">
        <f t="shared" si="10"/>
        <v>16212</v>
      </c>
      <c r="E69" s="92">
        <v>16212</v>
      </c>
      <c r="F69" s="96"/>
      <c r="G69" s="139"/>
      <c r="H69" s="96"/>
      <c r="I69" s="28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</row>
    <row r="70" spans="1:31" s="94" customFormat="1" ht="24" customHeight="1">
      <c r="A70" s="118" t="s">
        <v>144</v>
      </c>
      <c r="B70" s="119" t="s">
        <v>145</v>
      </c>
      <c r="C70" s="92">
        <f t="shared" si="9"/>
        <v>16212</v>
      </c>
      <c r="D70" s="92">
        <f t="shared" si="10"/>
        <v>16212</v>
      </c>
      <c r="E70" s="92">
        <v>16212</v>
      </c>
      <c r="F70" s="96"/>
      <c r="G70" s="139"/>
      <c r="H70" s="96"/>
      <c r="I70" s="28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</row>
  </sheetData>
  <sheetProtection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5597222222222222" right="0.15902777777777777" top="0.4895833333333333" bottom="0.21944444444444444" header="0.5097222222222222" footer="0.509722222222222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F9" sqref="F9"/>
    </sheetView>
  </sheetViews>
  <sheetFormatPr defaultColWidth="9.140625" defaultRowHeight="12.75"/>
  <cols>
    <col min="1" max="1" width="28.140625" style="81" customWidth="1"/>
    <col min="2" max="2" width="34.28125" style="81" customWidth="1"/>
    <col min="3" max="3" width="28.7109375" style="82" customWidth="1"/>
    <col min="4" max="248" width="9.140625" style="54" customWidth="1"/>
  </cols>
  <sheetData>
    <row r="1" spans="1:3" ht="15.75" customHeight="1">
      <c r="A1" s="2" t="s">
        <v>201</v>
      </c>
      <c r="B1" s="12"/>
      <c r="C1" s="12"/>
    </row>
    <row r="2" spans="1:3" ht="32.25" customHeight="1">
      <c r="A2" s="83" t="s">
        <v>202</v>
      </c>
      <c r="B2" s="83"/>
      <c r="C2" s="83"/>
    </row>
    <row r="3" spans="1:3" ht="21" customHeight="1">
      <c r="A3" s="32" t="s">
        <v>2</v>
      </c>
      <c r="B3" s="33"/>
      <c r="C3" s="84" t="s">
        <v>203</v>
      </c>
    </row>
    <row r="4" spans="1:3" ht="24.75" customHeight="1">
      <c r="A4" s="44" t="s">
        <v>204</v>
      </c>
      <c r="B4" s="44" t="s">
        <v>205</v>
      </c>
      <c r="C4" s="85" t="s">
        <v>206</v>
      </c>
    </row>
    <row r="5" spans="1:3" ht="24.75" customHeight="1">
      <c r="A5" s="86" t="s">
        <v>50</v>
      </c>
      <c r="B5" s="87" t="s">
        <v>5</v>
      </c>
      <c r="C5" s="88">
        <f>C6+C16+C24</f>
        <v>406051</v>
      </c>
    </row>
    <row r="6" spans="1:3" ht="24.75" customHeight="1">
      <c r="A6" s="89" t="s">
        <v>207</v>
      </c>
      <c r="B6" s="90" t="s">
        <v>98</v>
      </c>
      <c r="C6" s="88">
        <f>SUM(C7:C15)</f>
        <v>355225</v>
      </c>
    </row>
    <row r="7" spans="1:3" ht="24.75" customHeight="1">
      <c r="A7" s="91" t="s">
        <v>208</v>
      </c>
      <c r="B7" s="43" t="s">
        <v>209</v>
      </c>
      <c r="C7" s="92">
        <v>115692</v>
      </c>
    </row>
    <row r="8" spans="1:3" ht="24.75" customHeight="1">
      <c r="A8" s="91" t="s">
        <v>210</v>
      </c>
      <c r="B8" s="43" t="s">
        <v>211</v>
      </c>
      <c r="C8" s="92">
        <v>99146</v>
      </c>
    </row>
    <row r="9" spans="1:3" ht="24.75" customHeight="1">
      <c r="A9" s="91" t="s">
        <v>212</v>
      </c>
      <c r="B9" s="43" t="s">
        <v>213</v>
      </c>
      <c r="C9" s="92">
        <v>30641</v>
      </c>
    </row>
    <row r="10" spans="1:3" ht="24.75" customHeight="1">
      <c r="A10" s="91" t="s">
        <v>214</v>
      </c>
      <c r="B10" s="43" t="s">
        <v>215</v>
      </c>
      <c r="C10" s="92">
        <v>41591</v>
      </c>
    </row>
    <row r="11" spans="1:3" ht="24.75" customHeight="1">
      <c r="A11" s="91" t="s">
        <v>216</v>
      </c>
      <c r="B11" s="43" t="s">
        <v>217</v>
      </c>
      <c r="C11" s="92">
        <v>16636</v>
      </c>
    </row>
    <row r="12" spans="1:3" ht="24.75" customHeight="1">
      <c r="A12" s="91" t="s">
        <v>218</v>
      </c>
      <c r="B12" s="43" t="s">
        <v>219</v>
      </c>
      <c r="C12" s="92">
        <v>7213</v>
      </c>
    </row>
    <row r="13" spans="1:3" ht="24.75" customHeight="1">
      <c r="A13" s="91" t="s">
        <v>220</v>
      </c>
      <c r="B13" s="43" t="s">
        <v>221</v>
      </c>
      <c r="C13" s="92">
        <v>1040</v>
      </c>
    </row>
    <row r="14" spans="1:3" ht="24.75" customHeight="1">
      <c r="A14" s="91" t="s">
        <v>222</v>
      </c>
      <c r="B14" s="43" t="s">
        <v>223</v>
      </c>
      <c r="C14" s="92">
        <v>41166</v>
      </c>
    </row>
    <row r="15" spans="1:3" ht="24.75" customHeight="1">
      <c r="A15" s="91" t="s">
        <v>224</v>
      </c>
      <c r="B15" s="43" t="s">
        <v>225</v>
      </c>
      <c r="C15" s="92">
        <v>2100</v>
      </c>
    </row>
    <row r="16" spans="1:3" ht="24.75" customHeight="1">
      <c r="A16" s="89" t="s">
        <v>226</v>
      </c>
      <c r="B16" s="90" t="s">
        <v>100</v>
      </c>
      <c r="C16" s="88">
        <f>SUM(C17:C23)</f>
        <v>49566</v>
      </c>
    </row>
    <row r="17" spans="1:3" ht="24.75" customHeight="1">
      <c r="A17" s="91" t="s">
        <v>227</v>
      </c>
      <c r="B17" s="43" t="s">
        <v>228</v>
      </c>
      <c r="C17" s="92">
        <v>15000</v>
      </c>
    </row>
    <row r="18" spans="1:3" ht="24.75" customHeight="1">
      <c r="A18" s="91" t="s">
        <v>229</v>
      </c>
      <c r="B18" s="43" t="s">
        <v>230</v>
      </c>
      <c r="C18" s="92"/>
    </row>
    <row r="19" spans="1:3" ht="24.75" customHeight="1">
      <c r="A19" s="91" t="s">
        <v>231</v>
      </c>
      <c r="B19" s="43" t="s">
        <v>232</v>
      </c>
      <c r="C19" s="92">
        <v>3000</v>
      </c>
    </row>
    <row r="20" spans="1:3" ht="24.75" customHeight="1">
      <c r="A20" s="91" t="s">
        <v>233</v>
      </c>
      <c r="B20" s="43" t="s">
        <v>234</v>
      </c>
      <c r="C20" s="92">
        <v>3966</v>
      </c>
    </row>
    <row r="21" spans="1:3" ht="24.75" customHeight="1">
      <c r="A21" s="91" t="s">
        <v>235</v>
      </c>
      <c r="B21" s="43" t="s">
        <v>236</v>
      </c>
      <c r="C21" s="92"/>
    </row>
    <row r="22" spans="1:3" ht="24.75" customHeight="1">
      <c r="A22" s="91" t="s">
        <v>237</v>
      </c>
      <c r="B22" s="43" t="s">
        <v>238</v>
      </c>
      <c r="C22" s="92">
        <v>27000</v>
      </c>
    </row>
    <row r="23" spans="1:3" ht="24.75" customHeight="1">
      <c r="A23" s="91" t="s">
        <v>239</v>
      </c>
      <c r="B23" s="43" t="s">
        <v>240</v>
      </c>
      <c r="C23" s="92">
        <v>600</v>
      </c>
    </row>
    <row r="24" spans="1:3" ht="24.75" customHeight="1">
      <c r="A24" s="89" t="s">
        <v>241</v>
      </c>
      <c r="B24" s="90" t="s">
        <v>242</v>
      </c>
      <c r="C24" s="88">
        <f>SUM(C25:C28)</f>
        <v>1260</v>
      </c>
    </row>
    <row r="25" spans="1:3" ht="24.75" customHeight="1">
      <c r="A25" s="91" t="s">
        <v>243</v>
      </c>
      <c r="B25" s="43" t="s">
        <v>244</v>
      </c>
      <c r="C25" s="92"/>
    </row>
    <row r="26" spans="1:3" ht="24.75" customHeight="1">
      <c r="A26" s="91" t="s">
        <v>245</v>
      </c>
      <c r="B26" s="43" t="s">
        <v>246</v>
      </c>
      <c r="C26" s="92"/>
    </row>
    <row r="27" spans="1:3" ht="24.75" customHeight="1">
      <c r="A27" s="91" t="s">
        <v>247</v>
      </c>
      <c r="B27" s="43" t="s">
        <v>248</v>
      </c>
      <c r="C27" s="92"/>
    </row>
    <row r="28" spans="1:3" ht="24.75" customHeight="1">
      <c r="A28" s="91" t="s">
        <v>249</v>
      </c>
      <c r="B28" s="43" t="s">
        <v>250</v>
      </c>
      <c r="C28" s="92">
        <v>1260</v>
      </c>
    </row>
    <row r="29" spans="1:3" ht="24.75" customHeight="1">
      <c r="A29" s="89" t="s">
        <v>251</v>
      </c>
      <c r="B29" s="90" t="s">
        <v>252</v>
      </c>
      <c r="C29" s="88"/>
    </row>
    <row r="30" spans="1:3" ht="24.75" customHeight="1">
      <c r="A30" s="91" t="s">
        <v>253</v>
      </c>
      <c r="B30" s="43" t="s">
        <v>254</v>
      </c>
      <c r="C30" s="92"/>
    </row>
    <row r="31" ht="16.5">
      <c r="A31" s="80" t="s">
        <v>255</v>
      </c>
    </row>
  </sheetData>
  <sheetProtection/>
  <mergeCells count="2">
    <mergeCell ref="A1:C1"/>
    <mergeCell ref="A2:C2"/>
  </mergeCells>
  <printOptions horizontalCentered="1"/>
  <pageMargins left="0.38958333333333334" right="0.38958333333333334" top="0.8298611111111112" bottom="0.38958333333333334" header="0.42986111111111114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A2" sqref="A2:C2"/>
    </sheetView>
  </sheetViews>
  <sheetFormatPr defaultColWidth="9.140625" defaultRowHeight="12.75" customHeight="1"/>
  <cols>
    <col min="1" max="1" width="19.00390625" style="66" customWidth="1"/>
    <col min="2" max="2" width="31.57421875" style="66" customWidth="1"/>
    <col min="3" max="3" width="29.140625" style="67" customWidth="1"/>
    <col min="4" max="4" width="6.8515625" style="66" customWidth="1"/>
  </cols>
  <sheetData>
    <row r="1" spans="1:3" ht="21" customHeight="1">
      <c r="A1" s="2" t="s">
        <v>256</v>
      </c>
      <c r="B1" s="12"/>
      <c r="C1" s="12"/>
    </row>
    <row r="2" spans="1:3" ht="23.25" customHeight="1">
      <c r="A2" s="68" t="s">
        <v>257</v>
      </c>
      <c r="B2" s="68"/>
      <c r="C2" s="68"/>
    </row>
    <row r="3" spans="1:3" ht="21" customHeight="1">
      <c r="A3" s="32" t="s">
        <v>258</v>
      </c>
      <c r="B3" s="53"/>
      <c r="C3" s="69" t="s">
        <v>3</v>
      </c>
    </row>
    <row r="4" spans="1:3" ht="19.5" customHeight="1">
      <c r="A4" s="70" t="s">
        <v>259</v>
      </c>
      <c r="B4" s="70" t="s">
        <v>260</v>
      </c>
      <c r="C4" s="71" t="s">
        <v>206</v>
      </c>
    </row>
    <row r="5" spans="1:3" ht="21.75" customHeight="1">
      <c r="A5" s="72" t="s">
        <v>50</v>
      </c>
      <c r="B5" s="73" t="s">
        <v>5</v>
      </c>
      <c r="C5" s="74">
        <f>C6+C11+C22</f>
        <v>406051</v>
      </c>
    </row>
    <row r="6" spans="1:3" ht="21.75" customHeight="1">
      <c r="A6" s="72" t="s">
        <v>261</v>
      </c>
      <c r="B6" s="73" t="s">
        <v>262</v>
      </c>
      <c r="C6" s="75">
        <f>SUM(C7:C10)</f>
        <v>355225</v>
      </c>
    </row>
    <row r="7" spans="1:3" ht="21.75" customHeight="1">
      <c r="A7" s="76" t="s">
        <v>263</v>
      </c>
      <c r="B7" s="77" t="s">
        <v>264</v>
      </c>
      <c r="C7" s="78">
        <v>245479</v>
      </c>
    </row>
    <row r="8" spans="1:3" ht="21.75" customHeight="1">
      <c r="A8" s="76" t="s">
        <v>265</v>
      </c>
      <c r="B8" s="77" t="s">
        <v>266</v>
      </c>
      <c r="C8" s="78">
        <v>66480</v>
      </c>
    </row>
    <row r="9" spans="1:3" ht="21.75" customHeight="1">
      <c r="A9" s="76" t="s">
        <v>267</v>
      </c>
      <c r="B9" s="77" t="s">
        <v>268</v>
      </c>
      <c r="C9" s="78">
        <v>41166</v>
      </c>
    </row>
    <row r="10" spans="1:3" ht="21.75" customHeight="1">
      <c r="A10" s="76" t="s">
        <v>269</v>
      </c>
      <c r="B10" s="77" t="s">
        <v>270</v>
      </c>
      <c r="C10" s="78">
        <v>2100</v>
      </c>
    </row>
    <row r="11" spans="1:3" ht="21.75" customHeight="1">
      <c r="A11" s="72" t="s">
        <v>271</v>
      </c>
      <c r="B11" s="73" t="s">
        <v>272</v>
      </c>
      <c r="C11" s="75">
        <f>SUM(C12:C19)</f>
        <v>49566</v>
      </c>
    </row>
    <row r="12" spans="1:3" ht="21.75" customHeight="1">
      <c r="A12" s="76" t="s">
        <v>273</v>
      </c>
      <c r="B12" s="77" t="s">
        <v>274</v>
      </c>
      <c r="C12" s="78">
        <v>40966</v>
      </c>
    </row>
    <row r="13" spans="1:3" ht="21.75" customHeight="1">
      <c r="A13" s="76" t="s">
        <v>275</v>
      </c>
      <c r="B13" s="77" t="s">
        <v>276</v>
      </c>
      <c r="C13" s="79"/>
    </row>
    <row r="14" spans="1:3" ht="21.75" customHeight="1">
      <c r="A14" s="76" t="s">
        <v>277</v>
      </c>
      <c r="B14" s="77" t="s">
        <v>278</v>
      </c>
      <c r="C14" s="79">
        <v>2000</v>
      </c>
    </row>
    <row r="15" spans="1:3" ht="21.75" customHeight="1">
      <c r="A15" s="76" t="s">
        <v>279</v>
      </c>
      <c r="B15" s="77" t="s">
        <v>280</v>
      </c>
      <c r="C15" s="79">
        <v>3000</v>
      </c>
    </row>
    <row r="16" spans="1:3" ht="21.75" customHeight="1">
      <c r="A16" s="76" t="s">
        <v>281</v>
      </c>
      <c r="B16" s="77" t="s">
        <v>282</v>
      </c>
      <c r="C16" s="78">
        <v>3000</v>
      </c>
    </row>
    <row r="17" spans="1:3" ht="21.75" customHeight="1">
      <c r="A17" s="76" t="s">
        <v>283</v>
      </c>
      <c r="B17" s="77" t="s">
        <v>284</v>
      </c>
      <c r="C17" s="78"/>
    </row>
    <row r="18" spans="1:3" ht="21.75" customHeight="1">
      <c r="A18" s="76" t="s">
        <v>285</v>
      </c>
      <c r="B18" s="77" t="s">
        <v>286</v>
      </c>
      <c r="C18" s="79"/>
    </row>
    <row r="19" spans="1:3" ht="21.75" customHeight="1">
      <c r="A19" s="76" t="s">
        <v>287</v>
      </c>
      <c r="B19" s="77" t="s">
        <v>288</v>
      </c>
      <c r="C19" s="78">
        <v>600</v>
      </c>
    </row>
    <row r="20" spans="1:3" ht="21.75" customHeight="1">
      <c r="A20" s="72">
        <v>503</v>
      </c>
      <c r="B20" s="73" t="s">
        <v>289</v>
      </c>
      <c r="C20" s="74"/>
    </row>
    <row r="21" spans="1:3" ht="21.75" customHeight="1">
      <c r="A21" s="76">
        <v>50399</v>
      </c>
      <c r="B21" s="77" t="s">
        <v>290</v>
      </c>
      <c r="C21" s="79"/>
    </row>
    <row r="22" spans="1:3" ht="21.75" customHeight="1">
      <c r="A22" s="72" t="s">
        <v>291</v>
      </c>
      <c r="B22" s="73" t="s">
        <v>292</v>
      </c>
      <c r="C22" s="75">
        <f>SUM(C23:C25)</f>
        <v>1260</v>
      </c>
    </row>
    <row r="23" spans="1:3" ht="21.75" customHeight="1">
      <c r="A23" s="76" t="s">
        <v>293</v>
      </c>
      <c r="B23" s="77" t="s">
        <v>294</v>
      </c>
      <c r="C23" s="78"/>
    </row>
    <row r="24" spans="1:3" ht="21.75" customHeight="1">
      <c r="A24" s="76" t="s">
        <v>295</v>
      </c>
      <c r="B24" s="77" t="s">
        <v>296</v>
      </c>
      <c r="C24" s="78"/>
    </row>
    <row r="25" spans="1:3" ht="21.75" customHeight="1">
      <c r="A25" s="76" t="s">
        <v>297</v>
      </c>
      <c r="B25" s="77" t="s">
        <v>298</v>
      </c>
      <c r="C25" s="78">
        <v>1260</v>
      </c>
    </row>
    <row r="26" ht="12.75" customHeight="1">
      <c r="A26" s="80" t="s">
        <v>255</v>
      </c>
    </row>
  </sheetData>
  <sheetProtection/>
  <mergeCells count="2">
    <mergeCell ref="A1:C1"/>
    <mergeCell ref="A2:C2"/>
  </mergeCells>
  <printOptions/>
  <pageMargins left="0.8298611111111112" right="0.5895833333333333" top="0.9" bottom="0.979861111111111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2018-01-26T17:35:45Z</cp:lastPrinted>
  <dcterms:created xsi:type="dcterms:W3CDTF">2017-06-07T23:58:16Z</dcterms:created>
  <dcterms:modified xsi:type="dcterms:W3CDTF">2021-06-25T09:16:39Z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