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990" firstSheet="4"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表（经济分类）" sheetId="6" r:id="rId6"/>
    <sheet name="“三公”经费支出表" sheetId="7" r:id="rId7"/>
    <sheet name="政府性基金预算财政拨款收入支出决算表" sheetId="8" r:id="rId8"/>
  </sheets>
  <definedNames/>
  <calcPr fullCalcOnLoad="1"/>
</workbook>
</file>

<file path=xl/sharedStrings.xml><?xml version="1.0" encoding="utf-8"?>
<sst xmlns="http://schemas.openxmlformats.org/spreadsheetml/2006/main" count="580" uniqueCount="257">
  <si>
    <t>附表：1</t>
  </si>
  <si>
    <t>部门收支总体情况表</t>
  </si>
  <si>
    <t>公开部门：大武口区教育体育局</t>
  </si>
  <si>
    <t>金额单位：元</t>
  </si>
  <si>
    <t>收入</t>
  </si>
  <si>
    <t>支出</t>
  </si>
  <si>
    <t>项目</t>
  </si>
  <si>
    <t>行次</t>
  </si>
  <si>
    <t>决算数</t>
  </si>
  <si>
    <t>项目(按功能分类)</t>
  </si>
  <si>
    <t>一、财政拨款收入</t>
  </si>
  <si>
    <t>一、一般公共服务支出</t>
  </si>
  <si>
    <t>　　其中：政府性基金预算财政拨款</t>
  </si>
  <si>
    <t>二、外交支出</t>
  </si>
  <si>
    <t>　</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</si>
  <si>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</si>
  <si>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</si>
  <si>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</si>
  <si>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</si>
  <si>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</si>
  <si>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</si>
  <si>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</si>
  <si>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</si>
  <si>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</si>
  <si>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</si>
  <si>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</si>
  <si>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</si>
  <si>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</si>
  <si>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</si>
  <si>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</si>
  <si>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</si>
  <si>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</si>
  <si>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</si>
  <si>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</si>
  <si>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</si>
  <si>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</si>
  <si>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</si>
  <si>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</si>
  <si>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</si>
  <si>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</si>
  <si>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</si>
  <si>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</si>
  <si>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</si>
  <si>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</si>
  <si>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</si>
  <si>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</si>
  <si>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</si>
  <si>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</si>
  <si>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</si>
  <si>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附表：2</t>
  </si>
  <si>
    <t>部门收入总体情况表</t>
  </si>
  <si>
    <t>本年收入
合计</t>
  </si>
  <si>
    <t>财政拨款
收入</t>
  </si>
  <si>
    <t>上级补助
收入</t>
  </si>
  <si>
    <t>事业收入</t>
  </si>
  <si>
    <t>经营收入</t>
  </si>
  <si>
    <t>附属单位
上缴收入</t>
  </si>
  <si>
    <t>其他收入</t>
  </si>
  <si>
    <t>功能分类科目编码</t>
  </si>
  <si>
    <t>科目名称</t>
  </si>
  <si>
    <t>类</t>
  </si>
  <si>
    <t>款</t>
  </si>
  <si>
    <t>项</t>
  </si>
  <si>
    <t>栏次</t>
  </si>
  <si>
    <t>合计</t>
  </si>
  <si>
    <t>一般公共服务支出</t>
  </si>
  <si>
    <t>其他一般公共服务支出</t>
  </si>
  <si>
    <t xml:space="preserve">  其他一般公共服务支出</t>
  </si>
  <si>
    <t>教育支出</t>
  </si>
  <si>
    <t>教育管理事务</t>
  </si>
  <si>
    <t xml:space="preserve">  行政运行</t>
  </si>
  <si>
    <t xml:space="preserve">  一般行政管理事务</t>
  </si>
  <si>
    <t>普通教育</t>
  </si>
  <si>
    <t xml:space="preserve">  学前教育</t>
  </si>
  <si>
    <t xml:space="preserve">  小学教育</t>
  </si>
  <si>
    <t xml:space="preserve">  初中教育</t>
  </si>
  <si>
    <t xml:space="preserve">  其他普通教育支出</t>
  </si>
  <si>
    <t>教育费附加安排的支出</t>
  </si>
  <si>
    <t xml:space="preserve">  其他教育费附加安排的支出</t>
  </si>
  <si>
    <t>文化体育与传媒支出</t>
  </si>
  <si>
    <t>体育</t>
  </si>
  <si>
    <t xml:space="preserve">  体育训练</t>
  </si>
  <si>
    <t xml:space="preserve">  其他体育支出</t>
  </si>
  <si>
    <t>社会保障和就业支出</t>
  </si>
  <si>
    <t>行政事业单位离退休</t>
  </si>
  <si>
    <t xml:space="preserve">  未归口管理的行政单位离退休</t>
  </si>
  <si>
    <t xml:space="preserve">  机关事业单位基本养老保险缴费支出</t>
  </si>
  <si>
    <t xml:space="preserve">  其他行政事业单位离退休支出</t>
  </si>
  <si>
    <t>其他社会保障和就业支出</t>
  </si>
  <si>
    <t xml:space="preserve">  其他社会保障和就业支出</t>
  </si>
  <si>
    <t>医疗卫生与计划生育支出</t>
  </si>
  <si>
    <t>行政事业单位医疗</t>
  </si>
  <si>
    <t xml:space="preserve">  行政单位医疗</t>
  </si>
  <si>
    <t xml:space="preserve">  事业单位医疗</t>
  </si>
  <si>
    <t xml:space="preserve">  公务员医疗补助</t>
  </si>
  <si>
    <t xml:space="preserve">  其他行政事业单位医疗支出</t>
  </si>
  <si>
    <t>城乡社区支出</t>
  </si>
  <si>
    <t>国有土地使用权出让收入及对应专项债务收入安排的支出</t>
  </si>
  <si>
    <t xml:space="preserve">  其他国有土地使用权出让收入安排的支出</t>
  </si>
  <si>
    <t>住房保障支出</t>
  </si>
  <si>
    <t>住房改革支出</t>
  </si>
  <si>
    <t xml:space="preserve">  住房公积金</t>
  </si>
  <si>
    <t xml:space="preserve">  购房补贴</t>
  </si>
  <si>
    <t>其他支出</t>
  </si>
  <si>
    <t>彩票公益金及对应专项债务收入安排的支出</t>
  </si>
  <si>
    <t xml:space="preserve">  用于体育事业的彩票公益金支出</t>
  </si>
  <si>
    <t xml:space="preserve">  用于教育事业的彩票公益金支出</t>
  </si>
  <si>
    <t>债务还本支出</t>
  </si>
  <si>
    <t>地方政府一般债务还本支出</t>
  </si>
  <si>
    <t xml:space="preserve">  地方政府其他一般债务还本支出</t>
  </si>
  <si>
    <t>注：本表反映部门本年度取得的各项收入情况，数据取自财决03表</t>
  </si>
  <si>
    <t>附表：3</t>
  </si>
  <si>
    <t>部门支出总体情况表</t>
  </si>
  <si>
    <t>本年支出
合计</t>
  </si>
  <si>
    <t>基本支出</t>
  </si>
  <si>
    <t>项目支出</t>
  </si>
  <si>
    <t>上缴上级
支出</t>
  </si>
  <si>
    <t>经营支出</t>
  </si>
  <si>
    <t>对附属单位补助支出</t>
  </si>
  <si>
    <t xml:space="preserve">  其他教育管理事务支出</t>
  </si>
  <si>
    <t xml:space="preserve">  高等教育</t>
  </si>
  <si>
    <t>职业教育</t>
  </si>
  <si>
    <t xml:space="preserve">  高等职业教育</t>
  </si>
  <si>
    <t>注：本表反映部门本年度各项支出情况，数据取自财决04表</t>
  </si>
  <si>
    <t>附表：4</t>
  </si>
  <si>
    <t>财政拨款收支总体情况表</t>
  </si>
  <si>
    <t>收     入</t>
  </si>
  <si>
    <t>支     出</t>
  </si>
  <si>
    <t>项    目</t>
  </si>
  <si>
    <t>项  目(按功能分类)</t>
  </si>
  <si>
    <t>一般公共预算
财政拨款</t>
  </si>
  <si>
    <t>政府性基金预算财政拨款</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</si>
  <si>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</si>
  <si>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</si>
  <si>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</si>
  <si>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</si>
  <si>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</si>
  <si>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附表：5</t>
  </si>
  <si>
    <t>一般公共预算支出情况表</t>
  </si>
  <si>
    <t>其他教育支出</t>
  </si>
  <si>
    <t xml:space="preserve">  其他教育支出</t>
  </si>
  <si>
    <t>注：本表反映部门本年度一般公共预算财政拨款实际支出情况，数据取自财决07表。</t>
  </si>
  <si>
    <t>附表：6</t>
  </si>
  <si>
    <t>一般公共预算基本支出情况表</t>
  </si>
  <si>
    <t>公开部门：</t>
  </si>
  <si>
    <t>大武口区教育体育局</t>
  </si>
  <si>
    <t>单位：元</t>
  </si>
  <si>
    <t>经济分类
科目编码</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</si>
  <si>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</si>
  <si>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</si>
  <si>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</si>
  <si>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</si>
  <si>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</si>
  <si>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</si>
  <si>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</si>
  <si>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</si>
  <si>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</si>
  <si>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</si>
  <si>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</si>
  <si>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</si>
  <si>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</si>
  <si>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</si>
  <si>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</si>
  <si>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</si>
  <si>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</si>
  <si>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</si>
  <si>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</si>
  <si>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</si>
  <si>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</si>
  <si>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</si>
  <si>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</si>
  <si>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</si>
  <si>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</si>
  <si>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</si>
  <si>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</si>
  <si>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</si>
  <si>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</si>
  <si>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</si>
  <si>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</si>
  <si>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</si>
  <si>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</si>
  <si>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</si>
  <si>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</si>
  <si>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</si>
  <si>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</si>
  <si>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</si>
  <si>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</si>
  <si>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</si>
  <si>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</si>
  <si>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</si>
  <si>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</si>
  <si>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</si>
  <si>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</si>
  <si>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</si>
  <si>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</si>
  <si>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</si>
  <si>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公务招待费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</si>
  <si>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</si>
  <si>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</si>
  <si>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</si>
  <si>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</si>
  <si>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</si>
  <si>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</si>
  <si>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</si>
  <si>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</si>
  <si>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</si>
  <si>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</si>
  <si>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</si>
  <si>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</si>
  <si>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</si>
  <si>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</si>
  <si>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</si>
  <si>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</si>
  <si>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</si>
  <si>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</si>
  <si>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</si>
  <si>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</si>
  <si>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</si>
  <si>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对社会保障基金补助</t>
  </si>
  <si>
    <t xml:space="preserve">  个人农业生产补贴</t>
  </si>
  <si>
    <t xml:space="preserve">  公务用车运行维护费</t>
  </si>
  <si>
    <t xml:space="preserve">  对社会保险基金补助</t>
  </si>
  <si>
    <t xml:space="preserve">  对其他个人和家庭的补助支出</t>
  </si>
  <si>
    <t xml:space="preserve">  其他交通费用</t>
  </si>
  <si>
    <t xml:space="preserve">  补充全国社会保障基金</t>
  </si>
  <si>
    <t xml:space="preserve">  税金及附加费用</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</si>
  <si>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</si>
  <si>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</si>
  <si>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</si>
  <si>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</si>
  <si>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</si>
  <si>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</si>
  <si>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国外债务付息</t>
  </si>
  <si>
    <t xml:space="preserve">  其他支出</t>
  </si>
  <si>
    <t xml:space="preserve">  国内债务发行费用</t>
  </si>
  <si>
    <t xml:space="preserve">  国外债务发行费用</t>
  </si>
  <si>
    <t>人员经费合计</t>
  </si>
  <si>
    <t>公用经费合计</t>
  </si>
  <si>
    <t>注：本表反映部门本年度一般公共预算财政拨款基本支出明细情况，数据取财决08-1表。</t>
  </si>
  <si>
    <t>附表：7</t>
  </si>
  <si>
    <t>一般公共预算“三公”经费支出情况表</t>
  </si>
  <si>
    <t>2018年度预算数</t>
  </si>
  <si>
    <t>2018年度决算数</t>
  </si>
  <si>
    <t>因公出国（境）费</t>
  </si>
  <si>
    <t>公务用车购置及运行费</t>
  </si>
  <si>
    <t>公务接待费</t>
  </si>
  <si>
    <t>小计</t>
  </si>
  <si>
    <t>公务用车
购置费</t>
  </si>
  <si>
    <t>公务用车
运行费</t>
  </si>
  <si>
    <t>注：2018年度预算数为“三公”经费年初预算数，决算数是包括当年财政拨款预算和以前年度结转结余资金安排的实际支出，数据取自CS05表。</t>
  </si>
  <si>
    <t>附表：8</t>
  </si>
  <si>
    <t>政府性基金预算支出情况表</t>
  </si>
  <si>
    <t>年初结转和结余</t>
  </si>
  <si>
    <t>本年收入</t>
  </si>
  <si>
    <t>本年支出</t>
  </si>
  <si>
    <t>年末结转和结余</t>
  </si>
  <si>
    <t>注：本表反映部门本年度政府性基金预算财政拨款收入支出及结转结余情况,数据取自财决09表。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</si>
</sst>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1"/>
      <name val="宋体"/>
      <family val="0"/>
    </font>
    <font>
      <b/>
      <sz val="12"/>
      <name val="宋体"/>
      <family val="0"/>
    </font>
    <font>
      <b/>
      <sz val="18"/>
      <color indexed="8"/>
      <name val="宋体"/>
      <family val="0"/>
    </font>
    <font>
      <sz val="12"/>
      <color indexed="8"/>
      <name val="宋体"/>
      <family val="0"/>
    </font>
    <font>
      <sz val="10"/>
      <color indexed="8"/>
      <name val="Arial"/>
      <family val="2"/>
    </font>
    <font>
      <sz val="11"/>
      <color indexed="8"/>
      <name val="宋体"/>
      <family val="0"/>
    </font>
    <font>
      <sz val="10"/>
      <color indexed="8"/>
      <name val="宋体"/>
      <family val="0"/>
    </font>
    <font>
      <b/>
      <sz val="11"/>
      <color indexed="8"/>
      <name val="宋体"/>
      <family val="0"/>
    </font>
    <font>
      <b/>
      <sz val="10"/>
      <color indexed="8"/>
      <name val="Arial"/>
      <family val="2"/>
    </font>
    <font>
      <sz val="16"/>
      <color indexed="8"/>
      <name val="华文中宋"/>
      <family val="0"/>
    </font>
    <font>
      <b/>
      <sz val="11"/>
      <name val="宋体"/>
      <family val="0"/>
    </font>
    <font>
      <sz val="9"/>
      <color indexed="8"/>
      <name val="宋体"/>
      <family val="0"/>
    </font>
    <font>
      <sz val="9"/>
      <color indexed="8"/>
      <name val="Arial"/>
      <family val="2"/>
    </font>
    <font>
      <b/>
      <sz val="9"/>
      <color indexed="8"/>
      <name val="宋体"/>
      <family val="0"/>
    </font>
    <font>
      <sz val="8"/>
      <color indexed="8"/>
      <name val="宋体"/>
      <family val="0"/>
    </font>
    <font>
      <b/>
      <sz val="20"/>
      <color indexed="8"/>
      <name val="宋体"/>
      <family val="0"/>
    </font>
    <font>
      <sz val="10.5"/>
      <name val="宋体"/>
      <family val="0"/>
    </font>
    <font>
      <sz val="11"/>
      <color indexed="9"/>
      <name val="宋体"/>
      <family val="0"/>
    </font>
    <font>
      <b/>
      <sz val="11"/>
      <color indexed="53"/>
      <name val="宋体"/>
      <family val="0"/>
    </font>
    <font>
      <sz val="9"/>
      <name val="宋体"/>
      <family val="0"/>
    </font>
    <font>
      <sz val="11"/>
      <color indexed="17"/>
      <name val="宋体"/>
      <family val="0"/>
    </font>
    <font>
      <sz val="11"/>
      <color indexed="62"/>
      <name val="宋体"/>
      <family val="0"/>
    </font>
    <font>
      <b/>
      <sz val="11"/>
      <color indexed="54"/>
      <name val="宋体"/>
      <family val="0"/>
    </font>
    <font>
      <b/>
      <sz val="11"/>
      <color indexed="63"/>
      <name val="宋体"/>
      <family val="0"/>
    </font>
    <font>
      <sz val="11"/>
      <color indexed="16"/>
      <name val="宋体"/>
      <family val="0"/>
    </font>
    <font>
      <u val="single"/>
      <sz val="11"/>
      <color indexed="12"/>
      <name val="宋体"/>
      <family val="0"/>
    </font>
    <font>
      <sz val="11"/>
      <color indexed="53"/>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thin">
        <color indexed="8"/>
      </right>
      <top style="medium"/>
      <bottom style="thin">
        <color indexed="8"/>
      </bottom>
    </border>
    <border>
      <left style="medium">
        <color indexed="8"/>
      </left>
      <right style="thin">
        <color indexed="8"/>
      </right>
      <top style="medium"/>
      <bottom style="thin">
        <color indexed="8"/>
      </bottom>
    </border>
    <border>
      <left>
        <color indexed="63"/>
      </left>
      <right style="thin">
        <color indexed="8"/>
      </right>
      <top style="medium"/>
      <bottom style="thin">
        <color indexed="8"/>
      </bottom>
    </border>
    <border>
      <left style="medium"/>
      <right style="thin">
        <color indexed="8"/>
      </right>
      <top>
        <color indexed="63"/>
      </top>
      <bottom style="thin">
        <color indexed="8"/>
      </bottom>
    </border>
    <border>
      <left>
        <color indexed="63"/>
      </left>
      <right>
        <color indexed="63"/>
      </right>
      <top>
        <color indexed="63"/>
      </top>
      <bottom style="thin">
        <color indexed="8"/>
      </bottom>
    </border>
    <border>
      <left style="medium"/>
      <right style="thin">
        <color indexed="8"/>
      </right>
      <top>
        <color indexed="63"/>
      </top>
      <bottom style="medium"/>
    </border>
    <border>
      <left>
        <color indexed="63"/>
      </left>
      <right style="thin">
        <color indexed="8"/>
      </right>
      <top>
        <color indexed="63"/>
      </top>
      <bottom style="medium"/>
    </border>
    <border>
      <left>
        <color indexed="63"/>
      </left>
      <right>
        <color indexed="63"/>
      </right>
      <top>
        <color indexed="63"/>
      </top>
      <bottom style="medium"/>
    </border>
    <border>
      <left>
        <color indexed="63"/>
      </left>
      <right style="medium"/>
      <top style="medium"/>
      <bottom style="thin">
        <color indexed="8"/>
      </bottom>
    </border>
    <border>
      <left>
        <color indexed="63"/>
      </left>
      <right style="thin">
        <color indexed="8"/>
      </right>
      <top style="thin">
        <color indexed="8"/>
      </top>
      <bottom/>
    </border>
    <border>
      <left>
        <color indexed="63"/>
      </left>
      <right style="medium"/>
      <top style="thin">
        <color indexed="8"/>
      </top>
      <bottom/>
    </border>
    <border>
      <left>
        <color indexed="63"/>
      </left>
      <right/>
      <top>
        <color indexed="63"/>
      </top>
      <bottom style="thin">
        <color indexed="8"/>
      </bottom>
    </border>
    <border>
      <left style="thin"/>
      <right style="medium"/>
      <top style="thin"/>
      <bottom style="thin"/>
    </border>
    <border>
      <left style="thin"/>
      <right>
        <color indexed="63"/>
      </right>
      <top style="thin"/>
      <bottom style="thin"/>
    </border>
    <border>
      <left>
        <color indexed="63"/>
      </left>
      <right style="medium"/>
      <top style="thin"/>
      <bottom style="thin"/>
    </border>
    <border>
      <left>
        <color indexed="63"/>
      </left>
      <right/>
      <top>
        <color indexed="63"/>
      </top>
      <bottom style="medium"/>
    </border>
    <border>
      <left style="thin"/>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style="thin"/>
      <top style="thin"/>
      <bottom style="thin"/>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color indexed="63"/>
      </top>
      <bottom style="thin">
        <color indexed="8"/>
      </bottom>
    </border>
    <border>
      <left style="medium">
        <color indexed="8"/>
      </left>
      <right>
        <color indexed="63"/>
      </right>
      <top>
        <color indexed="63"/>
      </top>
      <bottom style="thin">
        <color indexed="8"/>
      </bottom>
    </border>
    <border>
      <left style="medium">
        <color indexed="8"/>
      </left>
      <right style="thin">
        <color indexed="8"/>
      </right>
      <top>
        <color indexed="63"/>
      </top>
      <bottom/>
    </border>
    <border>
      <left>
        <color indexed="63"/>
      </left>
      <right style="thin">
        <color indexed="8"/>
      </right>
      <top>
        <color indexed="63"/>
      </top>
      <bottom/>
    </border>
    <border>
      <left style="thin"/>
      <right style="thin"/>
      <top style="thin"/>
      <bottom/>
    </border>
    <border>
      <left>
        <color indexed="63"/>
      </left>
      <right style="medium">
        <color indexed="8"/>
      </right>
      <top style="medium">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border>
    <border>
      <left>
        <color indexed="63"/>
      </left>
      <right style="thin">
        <color indexed="8"/>
      </right>
      <top>
        <color indexed="63"/>
      </top>
      <bottom>
        <color indexed="63"/>
      </bottom>
    </border>
    <border>
      <left style="medium">
        <color indexed="8"/>
      </left>
      <right style="thin">
        <color indexed="8"/>
      </right>
      <top>
        <color indexed="63"/>
      </top>
      <bottom style="medium">
        <color indexed="8"/>
      </bottom>
    </border>
    <border>
      <left>
        <color indexed="63"/>
      </left>
      <right>
        <color indexed="63"/>
      </right>
      <top>
        <color indexed="63"/>
      </top>
      <bottom style="medium">
        <color indexed="8"/>
      </bottom>
    </border>
  </borders>
  <cellStyleXfs count="8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lignment vertical="center"/>
      <protection/>
    </xf>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Protection="0">
      <alignment vertical="center"/>
    </xf>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Protection="0">
      <alignment vertical="center"/>
    </xf>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2" fillId="0" borderId="0" applyNumberFormat="0" applyFill="0" applyBorder="0" applyProtection="0">
      <alignment vertical="center"/>
    </xf>
    <xf numFmtId="0" fontId="40" fillId="24" borderId="0" applyNumberFormat="0" applyBorder="0" applyAlignment="0" applyProtection="0"/>
    <xf numFmtId="0" fontId="0" fillId="0" borderId="0" applyNumberFormat="0" applyFont="0" applyFill="0" applyBorder="0" applyProtection="0">
      <alignment horizontal="center" vertical="center"/>
    </xf>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0" fillId="0" borderId="0">
      <alignment/>
      <protection/>
    </xf>
    <xf numFmtId="0" fontId="2" fillId="0" borderId="0" applyNumberFormat="0" applyFill="0" applyBorder="0" applyProtection="0">
      <alignment horizontal="center" vertical="center"/>
    </xf>
    <xf numFmtId="0" fontId="0" fillId="0" borderId="0" applyNumberFormat="0" applyFont="0" applyFill="0" applyBorder="0" applyProtection="0">
      <alignment horizontal="left" vertical="center" indent="2"/>
    </xf>
    <xf numFmtId="0" fontId="36" fillId="0" borderId="0">
      <alignment/>
      <protection/>
    </xf>
    <xf numFmtId="0" fontId="2" fillId="0" borderId="0" applyNumberFormat="0" applyFill="0" applyBorder="0" applyProtection="0">
      <alignment horizontal="left" vertical="center"/>
    </xf>
    <xf numFmtId="0" fontId="20" fillId="0" borderId="0">
      <alignment vertical="center"/>
      <protection/>
    </xf>
    <xf numFmtId="0" fontId="0" fillId="0" borderId="0" applyNumberFormat="0" applyFont="0" applyFill="0" applyBorder="0" applyProtection="0">
      <alignment vertical="center"/>
    </xf>
    <xf numFmtId="0" fontId="20" fillId="0" borderId="0">
      <alignment vertical="center"/>
      <protection/>
    </xf>
    <xf numFmtId="0" fontId="2" fillId="0" borderId="0" applyNumberFormat="0" applyFill="0" applyBorder="0" applyProtection="0">
      <alignment vertical="center"/>
    </xf>
    <xf numFmtId="0" fontId="2" fillId="0" borderId="0" applyNumberFormat="0" applyFill="0" applyBorder="0" applyProtection="0">
      <alignment horizontal="justify" vertical="center"/>
    </xf>
    <xf numFmtId="0" fontId="2" fillId="0" borderId="0" applyNumberFormat="0" applyFill="0" applyBorder="0" applyProtection="0">
      <alignment vertical="center"/>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 fillId="0" borderId="0" applyNumberFormat="0" applyFill="0" applyBorder="0" applyProtection="0">
      <alignment vertical="center"/>
    </xf>
    <xf numFmtId="0" fontId="20" fillId="0" borderId="0">
      <alignment vertical="center"/>
      <protection/>
    </xf>
  </cellStyleXfs>
  <cellXfs count="288">
    <xf numFmtId="0" fontId="0" fillId="0" borderId="0" xfId="0" applyAlignment="1">
      <alignment vertical="center"/>
    </xf>
    <xf numFmtId="0" fontId="2" fillId="0" borderId="0" xfId="0" applyFont="1" applyFill="1" applyAlignment="1">
      <alignment vertical="center"/>
    </xf>
    <xf numFmtId="0" fontId="2" fillId="0" borderId="0" xfId="0" applyFont="1" applyAlignment="1">
      <alignment vertical="center"/>
    </xf>
    <xf numFmtId="0" fontId="3" fillId="0" borderId="0" xfId="15" applyFont="1" applyBorder="1" applyAlignment="1">
      <alignment horizontal="center"/>
      <protection/>
    </xf>
    <xf numFmtId="0" fontId="3" fillId="0" borderId="0" xfId="0" applyFont="1" applyAlignment="1">
      <alignment horizontal="center"/>
    </xf>
    <xf numFmtId="0" fontId="4" fillId="0" borderId="0" xfId="15" applyFont="1" applyBorder="1" applyAlignment="1">
      <alignment horizontal="left" wrapText="1"/>
      <protection/>
    </xf>
    <xf numFmtId="0" fontId="4" fillId="0" borderId="0" xfId="0" applyFont="1" applyAlignment="1">
      <alignment horizontal="left" wrapText="1"/>
    </xf>
    <xf numFmtId="0" fontId="5" fillId="0" borderId="0" xfId="15" applyFont="1" applyBorder="1" applyAlignment="1">
      <alignment horizontal="left" wrapText="1"/>
      <protection/>
    </xf>
    <xf numFmtId="0" fontId="6" fillId="0" borderId="9" xfId="15" applyFont="1" applyBorder="1" applyAlignment="1">
      <alignment horizontal="center" vertical="center" wrapText="1"/>
      <protection/>
    </xf>
    <xf numFmtId="0" fontId="6" fillId="0" borderId="9" xfId="0" applyFont="1" applyBorder="1" applyAlignment="1">
      <alignment horizontal="center" vertical="center" wrapText="1"/>
    </xf>
    <xf numFmtId="0" fontId="7" fillId="0" borderId="9" xfId="15" applyFont="1" applyBorder="1" applyAlignment="1">
      <alignment horizontal="center" vertical="center" wrapText="1"/>
      <protection/>
    </xf>
    <xf numFmtId="0" fontId="8" fillId="0" borderId="9" xfId="15" applyFont="1" applyFill="1" applyBorder="1" applyAlignment="1">
      <alignment horizontal="center" vertical="center" wrapText="1"/>
      <protection/>
    </xf>
    <xf numFmtId="0" fontId="8" fillId="0" borderId="9" xfId="15" applyFont="1" applyFill="1" applyBorder="1" applyAlignment="1">
      <alignment horizontal="center" vertical="center" wrapText="1"/>
      <protection/>
    </xf>
    <xf numFmtId="176" fontId="8" fillId="0" borderId="9" xfId="15" applyNumberFormat="1" applyFont="1" applyFill="1" applyBorder="1" applyAlignment="1">
      <alignment horizontal="center" vertical="center" wrapText="1"/>
      <protection/>
    </xf>
    <xf numFmtId="176" fontId="8" fillId="0" borderId="9" xfId="15" applyNumberFormat="1" applyFont="1" applyFill="1" applyBorder="1" applyAlignment="1">
      <alignment horizontal="right" vertical="center" wrapText="1"/>
      <protection/>
    </xf>
    <xf numFmtId="0" fontId="8" fillId="0" borderId="9" xfId="15" applyFont="1" applyBorder="1" applyAlignment="1">
      <alignment horizontal="left" vertical="center" wrapText="1"/>
      <protection/>
    </xf>
    <xf numFmtId="0" fontId="8" fillId="0" borderId="9" xfId="15" applyFont="1" applyBorder="1" applyAlignment="1">
      <alignment horizontal="left" vertical="center" wrapText="1"/>
      <protection/>
    </xf>
    <xf numFmtId="176" fontId="8" fillId="0" borderId="9" xfId="15" applyNumberFormat="1" applyFont="1" applyBorder="1" applyAlignment="1">
      <alignment horizontal="right" vertical="center" wrapText="1"/>
      <protection/>
    </xf>
    <xf numFmtId="176" fontId="8" fillId="33" borderId="9" xfId="15" applyNumberFormat="1" applyFont="1" applyFill="1" applyBorder="1" applyAlignment="1">
      <alignment horizontal="right" vertical="center" wrapText="1"/>
      <protection/>
    </xf>
    <xf numFmtId="0" fontId="6" fillId="0" borderId="9" xfId="15" applyFont="1" applyBorder="1" applyAlignment="1">
      <alignment horizontal="left" vertical="center" wrapText="1"/>
      <protection/>
    </xf>
    <xf numFmtId="0" fontId="6" fillId="0" borderId="9" xfId="15" applyFont="1" applyBorder="1" applyAlignment="1">
      <alignment horizontal="left" vertical="center" wrapText="1"/>
      <protection/>
    </xf>
    <xf numFmtId="176" fontId="6" fillId="0" borderId="9" xfId="15" applyNumberFormat="1" applyFont="1" applyBorder="1" applyAlignment="1">
      <alignment horizontal="right" vertical="center" wrapText="1"/>
      <protection/>
    </xf>
    <xf numFmtId="176" fontId="6" fillId="33" borderId="9" xfId="15" applyNumberFormat="1" applyFont="1" applyFill="1" applyBorder="1" applyAlignment="1">
      <alignment horizontal="right" vertical="center" wrapText="1"/>
      <protection/>
    </xf>
    <xf numFmtId="0" fontId="6" fillId="0" borderId="0" xfId="15" applyFont="1" applyBorder="1" applyAlignment="1">
      <alignment horizontal="left" vertical="center"/>
      <protection/>
    </xf>
    <xf numFmtId="0" fontId="6" fillId="0" borderId="0" xfId="0" applyFont="1" applyAlignment="1">
      <alignment horizontal="left" vertical="center"/>
    </xf>
    <xf numFmtId="0" fontId="4" fillId="0" borderId="0" xfId="15" applyFont="1" applyAlignment="1">
      <alignment horizontal="right" wrapText="1"/>
      <protection/>
    </xf>
    <xf numFmtId="0" fontId="3" fillId="0" borderId="0" xfId="75" applyFont="1" applyBorder="1" applyAlignment="1">
      <alignment horizontal="center"/>
      <protection/>
    </xf>
    <xf numFmtId="0" fontId="4" fillId="0" borderId="0" xfId="75" applyFont="1" applyAlignment="1">
      <alignment horizontal="left" vertical="center" wrapText="1"/>
      <protection/>
    </xf>
    <xf numFmtId="0" fontId="5" fillId="0" borderId="0" xfId="75" applyFont="1" applyBorder="1" applyAlignment="1">
      <alignment horizontal="left" wrapText="1"/>
      <protection/>
    </xf>
    <xf numFmtId="0" fontId="5" fillId="0" borderId="0" xfId="0" applyFont="1" applyAlignment="1">
      <alignment horizontal="left" wrapText="1"/>
    </xf>
    <xf numFmtId="0" fontId="6" fillId="0" borderId="10" xfId="75" applyFont="1" applyBorder="1" applyAlignment="1">
      <alignment horizontal="center" vertical="center" wrapText="1"/>
      <protection/>
    </xf>
    <xf numFmtId="0" fontId="6" fillId="0" borderId="10" xfId="0" applyFont="1" applyBorder="1" applyAlignment="1">
      <alignment horizontal="center" vertical="center" wrapText="1"/>
    </xf>
    <xf numFmtId="0" fontId="6" fillId="0" borderId="11" xfId="75" applyFont="1" applyBorder="1" applyAlignment="1">
      <alignment horizontal="center" vertical="center" wrapText="1"/>
      <protection/>
    </xf>
    <xf numFmtId="0" fontId="6" fillId="0" borderId="12" xfId="75" applyFont="1" applyBorder="1" applyAlignment="1">
      <alignment horizontal="center" vertical="center" wrapText="1"/>
      <protection/>
    </xf>
    <xf numFmtId="0" fontId="6" fillId="0" borderId="13" xfId="75" applyFont="1" applyBorder="1" applyAlignment="1">
      <alignment horizontal="center" vertical="center" wrapText="1"/>
      <protection/>
    </xf>
    <xf numFmtId="0" fontId="6" fillId="0" borderId="13" xfId="0" applyFont="1" applyBorder="1" applyAlignment="1">
      <alignment horizontal="center" vertical="center" wrapText="1"/>
    </xf>
    <xf numFmtId="0" fontId="6" fillId="0" borderId="12" xfId="75" applyFont="1" applyBorder="1" applyAlignment="1">
      <alignment horizontal="center" vertical="center" wrapText="1"/>
      <protection/>
    </xf>
    <xf numFmtId="0" fontId="6" fillId="0" borderId="12" xfId="0" applyFont="1" applyBorder="1" applyAlignment="1">
      <alignment horizontal="center" vertical="center" wrapText="1"/>
    </xf>
    <xf numFmtId="0" fontId="6" fillId="0" borderId="11" xfId="75" applyFont="1" applyBorder="1" applyAlignment="1">
      <alignment horizontal="center" vertical="center" wrapText="1"/>
      <protection/>
    </xf>
    <xf numFmtId="176" fontId="8" fillId="0" borderId="11" xfId="75" applyNumberFormat="1" applyFont="1" applyBorder="1" applyAlignment="1">
      <alignment horizontal="center" vertical="center" wrapText="1"/>
      <protection/>
    </xf>
    <xf numFmtId="176" fontId="6" fillId="0" borderId="12" xfId="75" applyNumberFormat="1" applyFont="1" applyBorder="1" applyAlignment="1">
      <alignment horizontal="center" vertical="center" wrapText="1"/>
      <protection/>
    </xf>
    <xf numFmtId="176" fontId="6" fillId="0" borderId="12" xfId="0" applyNumberFormat="1" applyFont="1" applyBorder="1" applyAlignment="1">
      <alignment horizontal="center" vertical="center" wrapText="1"/>
    </xf>
    <xf numFmtId="176" fontId="8" fillId="0" borderId="12" xfId="75" applyNumberFormat="1" applyFont="1" applyBorder="1" applyAlignment="1">
      <alignment horizontal="center" vertical="center" wrapText="1"/>
      <protection/>
    </xf>
    <xf numFmtId="176" fontId="8" fillId="0" borderId="12" xfId="0" applyNumberFormat="1" applyFont="1" applyBorder="1" applyAlignment="1">
      <alignment horizontal="center" vertical="center" wrapText="1"/>
    </xf>
    <xf numFmtId="0" fontId="6" fillId="0" borderId="0" xfId="75" applyFont="1" applyBorder="1" applyAlignment="1">
      <alignment horizontal="left"/>
      <protection/>
    </xf>
    <xf numFmtId="0" fontId="6" fillId="0" borderId="0" xfId="0" applyFont="1" applyAlignment="1">
      <alignment horizontal="left"/>
    </xf>
    <xf numFmtId="0" fontId="4" fillId="0" borderId="0" xfId="75" applyFont="1" applyBorder="1" applyAlignment="1">
      <alignment horizontal="center" wrapText="1"/>
      <protection/>
    </xf>
    <xf numFmtId="0" fontId="6" fillId="0" borderId="12" xfId="75" applyFont="1" applyBorder="1" applyAlignment="1">
      <alignment horizontal="center" vertical="center" wrapText="1"/>
      <protection/>
    </xf>
    <xf numFmtId="0" fontId="6" fillId="0" borderId="12" xfId="0" applyFont="1" applyBorder="1" applyAlignment="1">
      <alignment horizontal="center" vertical="center" wrapText="1"/>
    </xf>
    <xf numFmtId="176" fontId="5" fillId="0" borderId="12" xfId="75" applyNumberFormat="1" applyFont="1" applyBorder="1" applyAlignment="1">
      <alignment horizontal="center" vertical="center" wrapText="1"/>
      <protection/>
    </xf>
    <xf numFmtId="176" fontId="5" fillId="0" borderId="12" xfId="0" applyNumberFormat="1" applyFont="1" applyBorder="1" applyAlignment="1">
      <alignment horizontal="center" vertical="center" wrapText="1"/>
    </xf>
    <xf numFmtId="176" fontId="9" fillId="0" borderId="12" xfId="75" applyNumberFormat="1" applyFont="1" applyBorder="1" applyAlignment="1">
      <alignment horizontal="center" vertical="center" wrapText="1"/>
      <protection/>
    </xf>
    <xf numFmtId="176" fontId="9" fillId="0" borderId="12" xfId="0" applyNumberFormat="1" applyFont="1" applyBorder="1" applyAlignment="1">
      <alignment horizontal="center" vertical="center" wrapText="1"/>
    </xf>
    <xf numFmtId="0" fontId="4" fillId="0" borderId="0" xfId="75" applyFont="1" applyBorder="1" applyAlignment="1">
      <alignment horizontal="right" wrapText="1"/>
      <protection/>
    </xf>
    <xf numFmtId="0" fontId="4" fillId="0" borderId="0" xfId="0" applyFont="1" applyAlignment="1">
      <alignment horizontal="right" wrapText="1"/>
    </xf>
    <xf numFmtId="0" fontId="10" fillId="0" borderId="0" xfId="82" applyFont="1" applyAlignment="1">
      <alignment horizontal="center" vertical="center"/>
      <protection/>
    </xf>
    <xf numFmtId="0" fontId="10" fillId="0" borderId="0" xfId="0" applyFont="1" applyAlignment="1">
      <alignment horizontal="center" vertical="center"/>
    </xf>
    <xf numFmtId="0" fontId="6" fillId="0" borderId="0" xfId="82" applyFont="1" applyAlignment="1">
      <alignment horizontal="left" vertical="center" wrapText="1"/>
      <protection/>
    </xf>
    <xf numFmtId="0" fontId="6" fillId="0" borderId="0" xfId="82" applyFont="1" applyAlignment="1">
      <alignment horizontal="justify" vertical="center" wrapText="1"/>
      <protection/>
    </xf>
    <xf numFmtId="0" fontId="6" fillId="0" borderId="0" xfId="82" applyFont="1" applyAlignment="1">
      <alignment horizontal="justify" vertical="center" wrapText="1"/>
      <protection/>
    </xf>
    <xf numFmtId="0" fontId="6" fillId="0" borderId="9" xfId="82" applyFont="1" applyBorder="1" applyAlignment="1">
      <alignment horizontal="center" vertical="center" wrapText="1"/>
      <protection/>
    </xf>
    <xf numFmtId="0" fontId="6" fillId="0" borderId="9" xfId="82" applyFont="1" applyBorder="1" applyAlignment="1">
      <alignment horizontal="left" vertical="center" wrapText="1"/>
      <protection/>
    </xf>
    <xf numFmtId="0" fontId="6" fillId="0" borderId="9" xfId="82" applyFont="1" applyBorder="1" applyAlignment="1">
      <alignment horizontal="left" vertical="center" wrapText="1"/>
      <protection/>
    </xf>
    <xf numFmtId="176" fontId="6" fillId="0" borderId="9" xfId="82" applyNumberFormat="1" applyFont="1" applyBorder="1" applyAlignment="1">
      <alignment horizontal="right" vertical="center" wrapText="1"/>
      <protection/>
    </xf>
    <xf numFmtId="0" fontId="6" fillId="0" borderId="9" xfId="82" applyFont="1" applyBorder="1" applyAlignment="1">
      <alignment horizontal="justify" vertical="center" wrapText="1"/>
      <protection/>
    </xf>
    <xf numFmtId="0" fontId="6" fillId="0" borderId="9" xfId="82" applyFont="1" applyBorder="1" applyAlignment="1">
      <alignment horizontal="center" vertical="center" wrapText="1"/>
      <protection/>
    </xf>
    <xf numFmtId="0" fontId="6" fillId="0" borderId="9" xfId="0" applyFont="1" applyBorder="1" applyAlignment="1">
      <alignment horizontal="center" vertical="center" wrapText="1"/>
    </xf>
    <xf numFmtId="176" fontId="6" fillId="0" borderId="9" xfId="82" applyNumberFormat="1" applyFont="1" applyBorder="1" applyAlignment="1">
      <alignment horizontal="justify" vertical="center" wrapText="1"/>
      <protection/>
    </xf>
    <xf numFmtId="176" fontId="6" fillId="0" borderId="9" xfId="0" applyNumberFormat="1" applyFont="1" applyBorder="1" applyAlignment="1">
      <alignment horizontal="justify" vertical="center" wrapText="1"/>
    </xf>
    <xf numFmtId="0" fontId="6" fillId="0" borderId="0" xfId="82" applyFont="1" applyAlignment="1">
      <alignment horizontal="left" vertical="center"/>
      <protection/>
    </xf>
    <xf numFmtId="0" fontId="6" fillId="0" borderId="0" xfId="82" applyFont="1" applyAlignment="1">
      <alignment horizontal="right" vertical="center" wrapText="1"/>
      <protection/>
    </xf>
    <xf numFmtId="0" fontId="0" fillId="0" borderId="0" xfId="0" applyFill="1" applyAlignment="1">
      <alignment vertical="center"/>
    </xf>
    <xf numFmtId="0" fontId="3" fillId="0" borderId="0" xfId="80" applyFont="1" applyBorder="1" applyAlignment="1">
      <alignment horizontal="center"/>
      <protection/>
    </xf>
    <xf numFmtId="0" fontId="4" fillId="0" borderId="0" xfId="80" applyFont="1" applyBorder="1" applyAlignment="1">
      <alignment horizontal="left" wrapText="1"/>
      <protection/>
    </xf>
    <xf numFmtId="0" fontId="5" fillId="0" borderId="0" xfId="80" applyFont="1" applyBorder="1" applyAlignment="1">
      <alignment horizontal="left" wrapText="1"/>
      <protection/>
    </xf>
    <xf numFmtId="0" fontId="4" fillId="0" borderId="0" xfId="80" applyFont="1" applyBorder="1" applyAlignment="1">
      <alignment horizontal="center" wrapText="1"/>
      <protection/>
    </xf>
    <xf numFmtId="0" fontId="4" fillId="0" borderId="0" xfId="80" applyFont="1" applyBorder="1" applyAlignment="1">
      <alignment horizontal="right" wrapText="1"/>
      <protection/>
    </xf>
    <xf numFmtId="0" fontId="6" fillId="0" borderId="9" xfId="80" applyFont="1" applyBorder="1" applyAlignment="1">
      <alignment horizontal="center" vertical="center" wrapText="1"/>
      <protection/>
    </xf>
    <xf numFmtId="0" fontId="11" fillId="0" borderId="9" xfId="80" applyFont="1" applyFill="1" applyBorder="1" applyAlignment="1">
      <alignment horizontal="center" vertical="center" wrapText="1"/>
      <protection/>
    </xf>
    <xf numFmtId="0" fontId="11" fillId="0" borderId="9" xfId="80" applyFont="1" applyFill="1" applyBorder="1" applyAlignment="1">
      <alignment horizontal="center" vertical="center" wrapText="1"/>
      <protection/>
    </xf>
    <xf numFmtId="176" fontId="11" fillId="0" borderId="9" xfId="80" applyNumberFormat="1" applyFont="1" applyFill="1" applyBorder="1" applyAlignment="1">
      <alignment horizontal="right" vertical="center" wrapText="1"/>
      <protection/>
    </xf>
    <xf numFmtId="0" fontId="8" fillId="33" borderId="9" xfId="80" applyFont="1" applyFill="1" applyBorder="1" applyAlignment="1">
      <alignment horizontal="left" vertical="center" wrapText="1"/>
      <protection/>
    </xf>
    <xf numFmtId="0" fontId="8" fillId="33" borderId="9" xfId="80" applyFont="1" applyFill="1" applyBorder="1" applyAlignment="1">
      <alignment horizontal="left" vertical="center" wrapText="1"/>
      <protection/>
    </xf>
    <xf numFmtId="176" fontId="8" fillId="33" borderId="9" xfId="80" applyNumberFormat="1" applyFont="1" applyFill="1" applyBorder="1" applyAlignment="1">
      <alignment horizontal="right" vertical="center" wrapText="1"/>
      <protection/>
    </xf>
    <xf numFmtId="0" fontId="6" fillId="33" borderId="9" xfId="80" applyFont="1" applyFill="1" applyBorder="1" applyAlignment="1">
      <alignment horizontal="left" vertical="center" wrapText="1"/>
      <protection/>
    </xf>
    <xf numFmtId="0" fontId="6" fillId="33" borderId="9" xfId="80" applyFont="1" applyFill="1" applyBorder="1" applyAlignment="1">
      <alignment horizontal="left" vertical="center" wrapText="1"/>
      <protection/>
    </xf>
    <xf numFmtId="176" fontId="6" fillId="33" borderId="9" xfId="80" applyNumberFormat="1" applyFont="1" applyFill="1" applyBorder="1" applyAlignment="1">
      <alignment horizontal="right" vertical="center" wrapText="1"/>
      <protection/>
    </xf>
    <xf numFmtId="0" fontId="8" fillId="0" borderId="9" xfId="80" applyFont="1" applyFill="1" applyBorder="1" applyAlignment="1">
      <alignment horizontal="left" vertical="center" wrapText="1"/>
      <protection/>
    </xf>
    <xf numFmtId="0" fontId="8" fillId="0" borderId="9" xfId="80" applyFont="1" applyFill="1" applyBorder="1" applyAlignment="1">
      <alignment horizontal="left" vertical="center" wrapText="1"/>
      <protection/>
    </xf>
    <xf numFmtId="176" fontId="8" fillId="0" borderId="9" xfId="80" applyNumberFormat="1" applyFont="1" applyFill="1" applyBorder="1" applyAlignment="1">
      <alignment horizontal="right" vertical="center" wrapText="1"/>
      <protection/>
    </xf>
    <xf numFmtId="0" fontId="6" fillId="0" borderId="9" xfId="80" applyFont="1" applyFill="1" applyBorder="1" applyAlignment="1">
      <alignment horizontal="left" vertical="center" wrapText="1"/>
      <protection/>
    </xf>
    <xf numFmtId="0" fontId="6" fillId="0" borderId="9" xfId="80" applyFont="1" applyFill="1" applyBorder="1" applyAlignment="1">
      <alignment horizontal="left" vertical="center" wrapText="1"/>
      <protection/>
    </xf>
    <xf numFmtId="176" fontId="6" fillId="0" borderId="9" xfId="80" applyNumberFormat="1" applyFont="1" applyFill="1" applyBorder="1" applyAlignment="1">
      <alignment horizontal="right" vertical="center" wrapText="1"/>
      <protection/>
    </xf>
    <xf numFmtId="0" fontId="8" fillId="0" borderId="9" xfId="80" applyFont="1" applyBorder="1" applyAlignment="1">
      <alignment horizontal="left" vertical="center" wrapText="1"/>
      <protection/>
    </xf>
    <xf numFmtId="176" fontId="8" fillId="0" borderId="9" xfId="80" applyNumberFormat="1" applyFont="1" applyBorder="1" applyAlignment="1">
      <alignment horizontal="right" vertical="center" wrapText="1"/>
      <protection/>
    </xf>
    <xf numFmtId="0" fontId="6" fillId="0" borderId="9" xfId="80" applyFont="1" applyBorder="1" applyAlignment="1">
      <alignment horizontal="left" vertical="center" wrapText="1"/>
      <protection/>
    </xf>
    <xf numFmtId="176" fontId="6" fillId="0" borderId="9" xfId="80" applyNumberFormat="1" applyFont="1" applyBorder="1" applyAlignment="1">
      <alignment horizontal="right" vertical="center" wrapText="1"/>
      <protection/>
    </xf>
    <xf numFmtId="0" fontId="6" fillId="0" borderId="0" xfId="80" applyFont="1" applyBorder="1" applyAlignment="1">
      <alignment horizontal="left"/>
      <protection/>
    </xf>
    <xf numFmtId="0" fontId="3" fillId="0" borderId="0" xfId="79" applyFont="1" applyBorder="1" applyAlignment="1">
      <alignment horizontal="center"/>
      <protection/>
    </xf>
    <xf numFmtId="0" fontId="12" fillId="0" borderId="0" xfId="79" applyFont="1" applyBorder="1" applyAlignment="1">
      <alignment horizontal="left" wrapText="1"/>
      <protection/>
    </xf>
    <xf numFmtId="0" fontId="12" fillId="0" borderId="0" xfId="0" applyFont="1" applyAlignment="1">
      <alignment horizontal="left" wrapText="1"/>
    </xf>
    <xf numFmtId="0" fontId="13" fillId="0" borderId="0" xfId="79" applyFont="1" applyBorder="1" applyAlignment="1">
      <alignment horizontal="left" wrapText="1"/>
      <protection/>
    </xf>
    <xf numFmtId="0" fontId="13" fillId="0" borderId="0" xfId="0" applyFont="1" applyAlignment="1">
      <alignment horizontal="left" wrapText="1"/>
    </xf>
    <xf numFmtId="0" fontId="12" fillId="0" borderId="14" xfId="79" applyFont="1" applyBorder="1" applyAlignment="1">
      <alignment horizontal="center" vertical="center" wrapText="1"/>
      <protection/>
    </xf>
    <xf numFmtId="0" fontId="12" fillId="0" borderId="15" xfId="0" applyFont="1" applyBorder="1" applyAlignment="1">
      <alignment horizontal="center" vertical="center" wrapText="1"/>
    </xf>
    <xf numFmtId="0" fontId="12" fillId="0" borderId="16" xfId="79" applyFont="1" applyBorder="1" applyAlignment="1">
      <alignment horizontal="center" vertical="center" wrapText="1"/>
      <protection/>
    </xf>
    <xf numFmtId="0" fontId="12" fillId="0" borderId="16" xfId="0" applyFont="1" applyBorder="1" applyAlignment="1">
      <alignment horizontal="center" vertical="center" wrapText="1"/>
    </xf>
    <xf numFmtId="0" fontId="12" fillId="0" borderId="17" xfId="79" applyFont="1" applyBorder="1" applyAlignment="1">
      <alignment horizontal="center" vertical="center" wrapText="1"/>
      <protection/>
    </xf>
    <xf numFmtId="0" fontId="12" fillId="0" borderId="12" xfId="79" applyFont="1" applyBorder="1" applyAlignment="1">
      <alignment horizontal="center" vertical="center" wrapText="1"/>
      <protection/>
    </xf>
    <xf numFmtId="0" fontId="12" fillId="0" borderId="13" xfId="79" applyFont="1" applyBorder="1" applyAlignment="1">
      <alignment horizontal="center" vertical="center" wrapText="1"/>
      <protection/>
    </xf>
    <xf numFmtId="0" fontId="12" fillId="0" borderId="13" xfId="0" applyFont="1" applyBorder="1" applyAlignment="1">
      <alignment horizontal="center" vertical="center" wrapText="1"/>
    </xf>
    <xf numFmtId="0" fontId="12" fillId="0" borderId="12" xfId="79" applyFont="1" applyBorder="1" applyAlignment="1">
      <alignment horizontal="center" vertical="center" wrapText="1"/>
      <protection/>
    </xf>
    <xf numFmtId="0" fontId="12" fillId="0" borderId="17" xfId="79" applyFont="1" applyBorder="1" applyAlignment="1">
      <alignment horizontal="left" vertical="center" wrapText="1"/>
      <protection/>
    </xf>
    <xf numFmtId="176" fontId="12" fillId="0" borderId="18" xfId="79" applyNumberFormat="1" applyFont="1" applyBorder="1" applyAlignment="1">
      <alignment horizontal="right" vertical="center" wrapText="1"/>
      <protection/>
    </xf>
    <xf numFmtId="176" fontId="12" fillId="0" borderId="12" xfId="79" applyNumberFormat="1" applyFont="1" applyBorder="1" applyAlignment="1">
      <alignment horizontal="right" vertical="center" wrapText="1"/>
      <protection/>
    </xf>
    <xf numFmtId="0" fontId="12" fillId="0" borderId="12" xfId="79" applyFont="1" applyBorder="1" applyAlignment="1">
      <alignment horizontal="left" vertical="center" wrapText="1"/>
      <protection/>
    </xf>
    <xf numFmtId="176" fontId="12" fillId="0" borderId="12" xfId="79" applyNumberFormat="1" applyFont="1" applyBorder="1" applyAlignment="1">
      <alignment horizontal="right" vertical="center" wrapText="1"/>
      <protection/>
    </xf>
    <xf numFmtId="176" fontId="12" fillId="0" borderId="12" xfId="0" applyNumberFormat="1" applyFont="1" applyBorder="1" applyAlignment="1">
      <alignment horizontal="right" vertical="center" wrapText="1"/>
    </xf>
    <xf numFmtId="0" fontId="12" fillId="0" borderId="17" xfId="79" applyFont="1" applyBorder="1" applyAlignment="1">
      <alignment horizontal="left" vertical="center" wrapText="1"/>
      <protection/>
    </xf>
    <xf numFmtId="176" fontId="12" fillId="0" borderId="12" xfId="79" applyNumberFormat="1" applyFont="1" applyBorder="1" applyAlignment="1">
      <alignment horizontal="right" vertical="center" wrapText="1"/>
      <protection/>
    </xf>
    <xf numFmtId="0" fontId="12" fillId="0" borderId="12" xfId="79" applyFont="1" applyBorder="1" applyAlignment="1">
      <alignment horizontal="left" vertical="center" wrapText="1"/>
      <protection/>
    </xf>
    <xf numFmtId="0" fontId="12" fillId="0" borderId="12" xfId="79" applyFont="1" applyBorder="1" applyAlignment="1">
      <alignment horizontal="center" vertical="center" wrapText="1"/>
      <protection/>
    </xf>
    <xf numFmtId="176" fontId="12" fillId="0" borderId="12" xfId="79" applyNumberFormat="1" applyFont="1" applyBorder="1" applyAlignment="1">
      <alignment horizontal="right" vertical="center" wrapText="1"/>
      <protection/>
    </xf>
    <xf numFmtId="0" fontId="12" fillId="0" borderId="12" xfId="79" applyFont="1" applyBorder="1" applyAlignment="1">
      <alignment horizontal="left" vertical="center" wrapText="1"/>
      <protection/>
    </xf>
    <xf numFmtId="0" fontId="14" fillId="0" borderId="17" xfId="79" applyFont="1" applyBorder="1" applyAlignment="1">
      <alignment horizontal="center" vertical="center" wrapText="1"/>
      <protection/>
    </xf>
    <xf numFmtId="0" fontId="14" fillId="0" borderId="12" xfId="79" applyFont="1" applyBorder="1" applyAlignment="1">
      <alignment horizontal="center" vertical="center" wrapText="1"/>
      <protection/>
    </xf>
    <xf numFmtId="176" fontId="14" fillId="0" borderId="18" xfId="79" applyNumberFormat="1" applyFont="1" applyBorder="1" applyAlignment="1">
      <alignment horizontal="right" vertical="center" wrapText="1"/>
      <protection/>
    </xf>
    <xf numFmtId="176" fontId="14" fillId="0" borderId="12" xfId="79" applyNumberFormat="1" applyFont="1" applyBorder="1" applyAlignment="1">
      <alignment horizontal="right" vertical="center" wrapText="1"/>
      <protection/>
    </xf>
    <xf numFmtId="0" fontId="14" fillId="0" borderId="12" xfId="79" applyFont="1" applyBorder="1" applyAlignment="1">
      <alignment horizontal="center" vertical="center" wrapText="1"/>
      <protection/>
    </xf>
    <xf numFmtId="176" fontId="14" fillId="0" borderId="12" xfId="79" applyNumberFormat="1" applyFont="1" applyBorder="1" applyAlignment="1">
      <alignment horizontal="right" vertical="center" wrapText="1"/>
      <protection/>
    </xf>
    <xf numFmtId="0" fontId="14" fillId="0" borderId="19" xfId="79" applyFont="1" applyBorder="1" applyAlignment="1">
      <alignment horizontal="center" vertical="center" wrapText="1"/>
      <protection/>
    </xf>
    <xf numFmtId="0" fontId="14" fillId="0" borderId="20" xfId="79" applyFont="1" applyBorder="1" applyAlignment="1">
      <alignment horizontal="center" vertical="center" wrapText="1"/>
      <protection/>
    </xf>
    <xf numFmtId="176" fontId="14" fillId="0" borderId="21" xfId="79" applyNumberFormat="1" applyFont="1" applyBorder="1" applyAlignment="1">
      <alignment horizontal="right" vertical="center" wrapText="1"/>
      <protection/>
    </xf>
    <xf numFmtId="176" fontId="14" fillId="0" borderId="20" xfId="79" applyNumberFormat="1" applyFont="1" applyBorder="1" applyAlignment="1">
      <alignment horizontal="right" vertical="center" wrapText="1"/>
      <protection/>
    </xf>
    <xf numFmtId="0" fontId="14" fillId="0" borderId="20" xfId="79" applyFont="1" applyBorder="1" applyAlignment="1">
      <alignment horizontal="center" vertical="center" wrapText="1"/>
      <protection/>
    </xf>
    <xf numFmtId="176" fontId="14" fillId="0" borderId="20" xfId="79" applyNumberFormat="1" applyFont="1" applyBorder="1" applyAlignment="1">
      <alignment horizontal="right" vertical="center" wrapText="1"/>
      <protection/>
    </xf>
    <xf numFmtId="0" fontId="12" fillId="0" borderId="0" xfId="79" applyFont="1" applyBorder="1" applyAlignment="1">
      <alignment horizontal="left" vertical="center"/>
      <protection/>
    </xf>
    <xf numFmtId="0" fontId="12" fillId="0" borderId="0" xfId="0" applyFont="1" applyAlignment="1">
      <alignment horizontal="left" vertical="center"/>
    </xf>
    <xf numFmtId="0" fontId="12" fillId="0" borderId="0" xfId="79" applyFont="1" applyAlignment="1">
      <alignment horizontal="right" wrapText="1"/>
      <protection/>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9" xfId="79" applyFont="1" applyBorder="1" applyAlignment="1">
      <alignment horizontal="center" vertical="center" wrapText="1"/>
      <protection/>
    </xf>
    <xf numFmtId="0" fontId="12" fillId="0" borderId="26" xfId="0" applyFont="1" applyBorder="1" applyAlignment="1">
      <alignment horizontal="center" vertical="center" wrapText="1"/>
    </xf>
    <xf numFmtId="176" fontId="12" fillId="0" borderId="25" xfId="0" applyNumberFormat="1" applyFont="1" applyBorder="1" applyAlignment="1">
      <alignment horizontal="right" vertical="center" wrapText="1"/>
    </xf>
    <xf numFmtId="176" fontId="12" fillId="0" borderId="27" xfId="79" applyNumberFormat="1" applyFont="1" applyBorder="1" applyAlignment="1">
      <alignment horizontal="right" vertical="center" wrapText="1"/>
      <protection/>
    </xf>
    <xf numFmtId="176" fontId="12" fillId="0" borderId="28" xfId="79" applyNumberFormat="1" applyFont="1" applyBorder="1" applyAlignment="1">
      <alignment horizontal="right" vertical="center" wrapText="1"/>
      <protection/>
    </xf>
    <xf numFmtId="176" fontId="12" fillId="0" borderId="12" xfId="79" applyNumberFormat="1" applyFont="1" applyBorder="1" applyAlignment="1">
      <alignment horizontal="right" vertical="center" wrapText="1"/>
      <protection/>
    </xf>
    <xf numFmtId="176" fontId="14" fillId="0" borderId="25" xfId="0" applyNumberFormat="1" applyFont="1" applyBorder="1" applyAlignment="1">
      <alignment horizontal="right" vertical="center" wrapText="1"/>
    </xf>
    <xf numFmtId="176" fontId="14" fillId="0" borderId="27" xfId="79" applyNumberFormat="1" applyFont="1" applyBorder="1" applyAlignment="1">
      <alignment horizontal="right" vertical="center" wrapText="1"/>
      <protection/>
    </xf>
    <xf numFmtId="176" fontId="14" fillId="0" borderId="28" xfId="79" applyNumberFormat="1" applyFont="1" applyBorder="1" applyAlignment="1">
      <alignment horizontal="right" vertical="center" wrapText="1"/>
      <protection/>
    </xf>
    <xf numFmtId="176" fontId="12" fillId="0" borderId="25" xfId="0" applyNumberFormat="1" applyFont="1" applyBorder="1" applyAlignment="1">
      <alignment horizontal="right" vertical="center" wrapText="1"/>
    </xf>
    <xf numFmtId="176" fontId="12" fillId="0" borderId="9" xfId="79" applyNumberFormat="1" applyFont="1" applyBorder="1" applyAlignment="1">
      <alignment horizontal="right" vertical="center" wrapText="1"/>
      <protection/>
    </xf>
    <xf numFmtId="176" fontId="12" fillId="0" borderId="26" xfId="0" applyNumberFormat="1" applyFont="1" applyBorder="1" applyAlignment="1">
      <alignment horizontal="right" vertical="center" wrapText="1"/>
    </xf>
    <xf numFmtId="176" fontId="14" fillId="0" borderId="29" xfId="0" applyNumberFormat="1" applyFont="1" applyBorder="1" applyAlignment="1">
      <alignment horizontal="right" vertical="center" wrapText="1"/>
    </xf>
    <xf numFmtId="176" fontId="14" fillId="0" borderId="30" xfId="79" applyNumberFormat="1" applyFont="1" applyBorder="1" applyAlignment="1">
      <alignment horizontal="right" vertical="center" wrapText="1"/>
      <protection/>
    </xf>
    <xf numFmtId="176" fontId="14" fillId="0" borderId="31" xfId="79" applyNumberFormat="1" applyFont="1" applyBorder="1" applyAlignment="1">
      <alignment horizontal="right" vertical="center" wrapText="1"/>
      <protection/>
    </xf>
    <xf numFmtId="0" fontId="3" fillId="0" borderId="0" xfId="84" applyFont="1" applyBorder="1" applyAlignment="1">
      <alignment horizontal="center"/>
      <protection/>
    </xf>
    <xf numFmtId="0" fontId="4" fillId="0" borderId="0" xfId="84" applyFont="1" applyBorder="1" applyAlignment="1">
      <alignment horizontal="left" wrapText="1"/>
      <protection/>
    </xf>
    <xf numFmtId="0" fontId="5" fillId="0" borderId="0" xfId="84" applyFont="1" applyBorder="1" applyAlignment="1">
      <alignment horizontal="left" wrapText="1"/>
      <protection/>
    </xf>
    <xf numFmtId="0" fontId="4" fillId="0" borderId="0" xfId="84" applyFont="1" applyBorder="1" applyAlignment="1">
      <alignment horizontal="center" wrapText="1"/>
      <protection/>
    </xf>
    <xf numFmtId="0" fontId="6" fillId="0" borderId="9" xfId="84" applyFont="1" applyBorder="1" applyAlignment="1">
      <alignment horizontal="center" vertical="center" wrapText="1"/>
      <protection/>
    </xf>
    <xf numFmtId="0" fontId="6" fillId="0" borderId="9" xfId="84" applyFont="1" applyFill="1" applyBorder="1" applyAlignment="1">
      <alignment horizontal="center" vertical="center" wrapText="1"/>
      <protection/>
    </xf>
    <xf numFmtId="176" fontId="6" fillId="0" borderId="9" xfId="84" applyNumberFormat="1" applyFont="1" applyFill="1" applyBorder="1" applyAlignment="1">
      <alignment horizontal="right" vertical="center" wrapText="1"/>
      <protection/>
    </xf>
    <xf numFmtId="0" fontId="6" fillId="0" borderId="9" xfId="84" applyFont="1" applyFill="1" applyBorder="1" applyAlignment="1">
      <alignment horizontal="right" vertical="center" wrapText="1"/>
      <protection/>
    </xf>
    <xf numFmtId="0" fontId="6" fillId="0" borderId="9" xfId="84" applyFont="1" applyBorder="1" applyAlignment="1">
      <alignment horizontal="left" vertical="center" wrapText="1"/>
      <protection/>
    </xf>
    <xf numFmtId="0" fontId="6" fillId="0" borderId="9" xfId="0" applyFont="1" applyBorder="1" applyAlignment="1">
      <alignment horizontal="left" vertical="center" wrapText="1"/>
    </xf>
    <xf numFmtId="0" fontId="6" fillId="33" borderId="9" xfId="84" applyFont="1" applyFill="1" applyBorder="1" applyAlignment="1">
      <alignment horizontal="left" vertical="center" wrapText="1"/>
      <protection/>
    </xf>
    <xf numFmtId="176" fontId="6" fillId="33" borderId="9" xfId="84" applyNumberFormat="1" applyFont="1" applyFill="1" applyBorder="1" applyAlignment="1">
      <alignment horizontal="right" vertical="center" wrapText="1"/>
      <protection/>
    </xf>
    <xf numFmtId="0" fontId="6" fillId="33" borderId="9" xfId="84" applyFont="1" applyFill="1" applyBorder="1" applyAlignment="1">
      <alignment horizontal="right" vertical="center" wrapText="1"/>
      <protection/>
    </xf>
    <xf numFmtId="0" fontId="6" fillId="0" borderId="9" xfId="84" applyFont="1" applyBorder="1" applyAlignment="1">
      <alignment horizontal="left" vertical="center" wrapText="1"/>
      <protection/>
    </xf>
    <xf numFmtId="0" fontId="6" fillId="33" borderId="9" xfId="84" applyFont="1" applyFill="1" applyBorder="1" applyAlignment="1">
      <alignment horizontal="center" vertical="center" wrapText="1"/>
      <protection/>
    </xf>
    <xf numFmtId="0" fontId="6" fillId="0" borderId="27" xfId="84" applyFont="1" applyBorder="1" applyAlignment="1">
      <alignment horizontal="left" vertical="center" wrapText="1"/>
      <protection/>
    </xf>
    <xf numFmtId="0" fontId="6" fillId="0" borderId="32" xfId="84" applyFont="1" applyBorder="1" applyAlignment="1">
      <alignment horizontal="left" vertical="center" wrapText="1"/>
      <protection/>
    </xf>
    <xf numFmtId="0" fontId="6" fillId="0" borderId="33" xfId="84" applyFont="1" applyBorder="1" applyAlignment="1">
      <alignment horizontal="left" vertical="center" wrapText="1"/>
      <protection/>
    </xf>
    <xf numFmtId="176" fontId="6" fillId="0" borderId="9" xfId="84" applyNumberFormat="1" applyFont="1" applyBorder="1" applyAlignment="1">
      <alignment horizontal="right" vertical="center" wrapText="1"/>
      <protection/>
    </xf>
    <xf numFmtId="0" fontId="6" fillId="0" borderId="9" xfId="84" applyFont="1" applyBorder="1" applyAlignment="1">
      <alignment horizontal="right" vertical="center" wrapText="1"/>
      <protection/>
    </xf>
    <xf numFmtId="0" fontId="6" fillId="0" borderId="0" xfId="84" applyFont="1" applyBorder="1" applyAlignment="1">
      <alignment horizontal="left"/>
      <protection/>
    </xf>
    <xf numFmtId="0" fontId="4" fillId="0" borderId="0" xfId="84" applyFont="1" applyAlignment="1">
      <alignment horizontal="right" wrapText="1"/>
      <protection/>
    </xf>
    <xf numFmtId="0" fontId="3" fillId="0" borderId="0" xfId="81" applyFont="1" applyFill="1" applyBorder="1" applyAlignment="1">
      <alignment horizontal="center"/>
      <protection/>
    </xf>
    <xf numFmtId="0" fontId="3" fillId="0" borderId="0" xfId="0" applyFont="1" applyFill="1" applyAlignment="1">
      <alignment horizontal="center"/>
    </xf>
    <xf numFmtId="0" fontId="4" fillId="0" borderId="0" xfId="81" applyFont="1" applyFill="1" applyBorder="1" applyAlignment="1">
      <alignment horizontal="left" wrapText="1"/>
      <protection/>
    </xf>
    <xf numFmtId="0" fontId="4" fillId="0" borderId="0" xfId="0" applyFont="1" applyFill="1" applyAlignment="1">
      <alignment horizontal="left" wrapText="1"/>
    </xf>
    <xf numFmtId="0" fontId="5" fillId="0" borderId="0" xfId="81" applyFont="1" applyFill="1" applyBorder="1" applyAlignment="1">
      <alignment horizontal="left" wrapText="1"/>
      <protection/>
    </xf>
    <xf numFmtId="0" fontId="4" fillId="0" borderId="0" xfId="81" applyFont="1" applyFill="1" applyBorder="1" applyAlignment="1">
      <alignment horizontal="center" wrapText="1"/>
      <protection/>
    </xf>
    <xf numFmtId="0" fontId="6" fillId="0" borderId="34" xfId="81" applyFont="1" applyFill="1" applyBorder="1" applyAlignment="1">
      <alignment horizontal="center" vertical="center" wrapText="1"/>
      <protection/>
    </xf>
    <xf numFmtId="0" fontId="6" fillId="0" borderId="34" xfId="0" applyFont="1" applyFill="1" applyBorder="1" applyAlignment="1">
      <alignment horizontal="center" vertical="center" wrapText="1"/>
    </xf>
    <xf numFmtId="0" fontId="6" fillId="0" borderId="35" xfId="81" applyFont="1" applyFill="1" applyBorder="1" applyAlignment="1">
      <alignment horizontal="center" vertical="center" wrapText="1"/>
      <protection/>
    </xf>
    <xf numFmtId="0" fontId="6" fillId="0" borderId="36" xfId="81" applyFont="1" applyFill="1" applyBorder="1" applyAlignment="1">
      <alignment horizontal="center" vertical="center" wrapText="1"/>
      <protection/>
    </xf>
    <xf numFmtId="0" fontId="6" fillId="0" borderId="36" xfId="0" applyFont="1" applyFill="1" applyBorder="1" applyAlignment="1">
      <alignment horizontal="center" vertical="center" wrapText="1"/>
    </xf>
    <xf numFmtId="0" fontId="6" fillId="0" borderId="12" xfId="81" applyFont="1" applyFill="1" applyBorder="1" applyAlignment="1">
      <alignment horizontal="center" vertical="center" wrapText="1"/>
      <protection/>
    </xf>
    <xf numFmtId="0" fontId="6" fillId="0" borderId="12" xfId="81" applyFont="1" applyFill="1" applyBorder="1" applyAlignment="1">
      <alignment horizontal="center" vertical="center" wrapText="1"/>
      <protection/>
    </xf>
    <xf numFmtId="0" fontId="11" fillId="0" borderId="12" xfId="81" applyFont="1" applyFill="1" applyBorder="1" applyAlignment="1">
      <alignment horizontal="center" vertical="center" wrapText="1"/>
      <protection/>
    </xf>
    <xf numFmtId="0" fontId="11" fillId="0" borderId="12" xfId="81" applyFont="1" applyFill="1" applyBorder="1" applyAlignment="1">
      <alignment horizontal="center" vertical="center" wrapText="1"/>
      <protection/>
    </xf>
    <xf numFmtId="176" fontId="11" fillId="0" borderId="12" xfId="81" applyNumberFormat="1" applyFont="1" applyFill="1" applyBorder="1" applyAlignment="1">
      <alignment vertical="center" wrapText="1"/>
      <protection/>
    </xf>
    <xf numFmtId="176" fontId="11" fillId="0" borderId="12" xfId="81" applyNumberFormat="1" applyFont="1" applyFill="1" applyBorder="1" applyAlignment="1">
      <alignment vertical="center" wrapText="1"/>
      <protection/>
    </xf>
    <xf numFmtId="0" fontId="11" fillId="0" borderId="36" xfId="81" applyFont="1" applyFill="1" applyBorder="1" applyAlignment="1">
      <alignment horizontal="left" vertical="center" wrapText="1"/>
      <protection/>
    </xf>
    <xf numFmtId="0" fontId="11" fillId="0" borderId="36" xfId="0" applyFont="1" applyFill="1" applyBorder="1" applyAlignment="1">
      <alignment horizontal="left" vertical="center" wrapText="1"/>
    </xf>
    <xf numFmtId="0" fontId="11" fillId="0" borderId="12" xfId="81" applyFont="1" applyFill="1" applyBorder="1" applyAlignment="1">
      <alignment horizontal="left" vertical="center" wrapText="1"/>
      <protection/>
    </xf>
    <xf numFmtId="0" fontId="6" fillId="0" borderId="36" xfId="81" applyFont="1" applyFill="1" applyBorder="1" applyAlignment="1">
      <alignment horizontal="left" vertical="center" wrapText="1"/>
      <protection/>
    </xf>
    <xf numFmtId="0" fontId="6" fillId="0" borderId="36" xfId="0" applyFont="1" applyFill="1" applyBorder="1" applyAlignment="1">
      <alignment horizontal="left" vertical="center" wrapText="1"/>
    </xf>
    <xf numFmtId="0" fontId="6" fillId="0" borderId="12" xfId="81" applyFont="1" applyFill="1" applyBorder="1" applyAlignment="1">
      <alignment horizontal="left" vertical="center" wrapText="1"/>
      <protection/>
    </xf>
    <xf numFmtId="176" fontId="6" fillId="0" borderId="12" xfId="81" applyNumberFormat="1" applyFont="1" applyFill="1" applyBorder="1" applyAlignment="1">
      <alignment vertical="center" wrapText="1"/>
      <protection/>
    </xf>
    <xf numFmtId="176" fontId="6" fillId="0" borderId="12" xfId="81" applyNumberFormat="1" applyFont="1" applyFill="1" applyBorder="1" applyAlignment="1">
      <alignment vertical="center" wrapText="1"/>
      <protection/>
    </xf>
    <xf numFmtId="0" fontId="8" fillId="0" borderId="37" xfId="81" applyFont="1" applyFill="1" applyBorder="1" applyAlignment="1">
      <alignment horizontal="left" vertical="center" wrapText="1"/>
      <protection/>
    </xf>
    <xf numFmtId="0" fontId="8" fillId="0" borderId="18" xfId="81" applyFont="1" applyFill="1" applyBorder="1" applyAlignment="1">
      <alignment horizontal="left" vertical="center" wrapText="1"/>
      <protection/>
    </xf>
    <xf numFmtId="0" fontId="8" fillId="0" borderId="12" xfId="81" applyFont="1" applyFill="1" applyBorder="1" applyAlignment="1">
      <alignment horizontal="left" vertical="center" wrapText="1"/>
      <protection/>
    </xf>
    <xf numFmtId="0" fontId="8" fillId="0" borderId="12" xfId="81" applyFont="1" applyFill="1" applyBorder="1" applyAlignment="1">
      <alignment horizontal="left" vertical="center" wrapText="1"/>
      <protection/>
    </xf>
    <xf numFmtId="176" fontId="8" fillId="0" borderId="12" xfId="81" applyNumberFormat="1" applyFont="1" applyFill="1" applyBorder="1" applyAlignment="1">
      <alignment vertical="center" wrapText="1"/>
      <protection/>
    </xf>
    <xf numFmtId="0" fontId="6" fillId="0" borderId="37" xfId="81" applyFont="1" applyFill="1" applyBorder="1" applyAlignment="1">
      <alignment horizontal="left" vertical="center" wrapText="1"/>
      <protection/>
    </xf>
    <xf numFmtId="0" fontId="6" fillId="0" borderId="18" xfId="81" applyFont="1" applyFill="1" applyBorder="1" applyAlignment="1">
      <alignment horizontal="left" vertical="center" wrapText="1"/>
      <protection/>
    </xf>
    <xf numFmtId="0" fontId="6" fillId="0" borderId="12" xfId="81" applyFont="1" applyFill="1" applyBorder="1" applyAlignment="1">
      <alignment horizontal="left" vertical="center" wrapText="1"/>
      <protection/>
    </xf>
    <xf numFmtId="0" fontId="8" fillId="0" borderId="36" xfId="81" applyFont="1" applyFill="1" applyBorder="1" applyAlignment="1">
      <alignment horizontal="left" vertical="center" wrapText="1"/>
      <protection/>
    </xf>
    <xf numFmtId="0" fontId="8" fillId="0" borderId="36" xfId="0" applyFont="1" applyFill="1" applyBorder="1" applyAlignment="1">
      <alignment horizontal="left" vertical="center" wrapText="1"/>
    </xf>
    <xf numFmtId="0" fontId="8" fillId="0" borderId="38" xfId="81" applyFont="1" applyFill="1" applyBorder="1" applyAlignment="1">
      <alignment horizontal="left" vertical="center" wrapText="1"/>
      <protection/>
    </xf>
    <xf numFmtId="0" fontId="8" fillId="0" borderId="38" xfId="0" applyFont="1" applyFill="1" applyBorder="1" applyAlignment="1">
      <alignment horizontal="left" vertical="center" wrapText="1"/>
    </xf>
    <xf numFmtId="0" fontId="8" fillId="0" borderId="39" xfId="81" applyFont="1" applyFill="1" applyBorder="1" applyAlignment="1">
      <alignment horizontal="left" vertical="center" wrapText="1"/>
      <protection/>
    </xf>
    <xf numFmtId="176" fontId="8" fillId="0" borderId="39" xfId="81" applyNumberFormat="1" applyFont="1" applyFill="1" applyBorder="1" applyAlignment="1">
      <alignment vertical="center" wrapText="1"/>
      <protection/>
    </xf>
    <xf numFmtId="0" fontId="6" fillId="0" borderId="9" xfId="81" applyFont="1" applyFill="1" applyBorder="1" applyAlignment="1">
      <alignment horizontal="left" vertical="center" wrapText="1"/>
      <protection/>
    </xf>
    <xf numFmtId="0" fontId="6" fillId="0" borderId="9" xfId="0" applyFont="1" applyFill="1" applyBorder="1" applyAlignment="1">
      <alignment horizontal="left" vertical="center" wrapText="1"/>
    </xf>
    <xf numFmtId="176" fontId="6" fillId="0" borderId="9" xfId="81" applyNumberFormat="1" applyFont="1" applyFill="1" applyBorder="1" applyAlignment="1">
      <alignment vertical="center" wrapText="1"/>
      <protection/>
    </xf>
    <xf numFmtId="176" fontId="6" fillId="0" borderId="9" xfId="81" applyNumberFormat="1" applyFont="1" applyFill="1" applyBorder="1" applyAlignment="1">
      <alignment vertical="center" wrapText="1"/>
      <protection/>
    </xf>
    <xf numFmtId="0" fontId="14" fillId="0" borderId="12" xfId="81" applyFont="1" applyFill="1" applyBorder="1" applyAlignment="1">
      <alignment horizontal="left" vertical="center" wrapText="1"/>
      <protection/>
    </xf>
    <xf numFmtId="0" fontId="15" fillId="0" borderId="12" xfId="81" applyFont="1" applyFill="1" applyBorder="1" applyAlignment="1">
      <alignment horizontal="left" vertical="center" wrapText="1"/>
      <protection/>
    </xf>
    <xf numFmtId="0" fontId="6" fillId="0" borderId="38" xfId="81" applyFont="1" applyFill="1" applyBorder="1" applyAlignment="1">
      <alignment horizontal="left" vertical="center" wrapText="1"/>
      <protection/>
    </xf>
    <xf numFmtId="0" fontId="6" fillId="0" borderId="38" xfId="0" applyFont="1" applyFill="1" applyBorder="1" applyAlignment="1">
      <alignment horizontal="left" vertical="center" wrapText="1"/>
    </xf>
    <xf numFmtId="0" fontId="6" fillId="0" borderId="39" xfId="81" applyFont="1" applyFill="1" applyBorder="1" applyAlignment="1">
      <alignment horizontal="left" vertical="center" wrapText="1"/>
      <protection/>
    </xf>
    <xf numFmtId="176" fontId="6" fillId="0" borderId="39" xfId="81" applyNumberFormat="1" applyFont="1" applyFill="1" applyBorder="1" applyAlignment="1">
      <alignment vertical="center" wrapText="1"/>
      <protection/>
    </xf>
    <xf numFmtId="0" fontId="8" fillId="0" borderId="40" xfId="81" applyFont="1" applyFill="1" applyBorder="1" applyAlignment="1">
      <alignment horizontal="left" vertical="center" wrapText="1"/>
      <protection/>
    </xf>
    <xf numFmtId="0" fontId="8" fillId="0" borderId="40" xfId="81" applyFont="1" applyFill="1" applyBorder="1" applyAlignment="1">
      <alignment horizontal="left" vertical="center" wrapText="1"/>
      <protection/>
    </xf>
    <xf numFmtId="176" fontId="8" fillId="0" borderId="40" xfId="81" applyNumberFormat="1" applyFont="1" applyFill="1" applyBorder="1" applyAlignment="1">
      <alignment vertical="center" wrapText="1"/>
      <protection/>
    </xf>
    <xf numFmtId="0" fontId="8" fillId="0" borderId="9" xfId="81" applyFont="1" applyFill="1" applyBorder="1" applyAlignment="1">
      <alignment horizontal="left" vertical="center" wrapText="1"/>
      <protection/>
    </xf>
    <xf numFmtId="0" fontId="8" fillId="0" borderId="9" xfId="81" applyFont="1" applyFill="1" applyBorder="1" applyAlignment="1">
      <alignment horizontal="left" vertical="center" wrapText="1"/>
      <protection/>
    </xf>
    <xf numFmtId="176" fontId="8" fillId="0" borderId="9" xfId="81" applyNumberFormat="1" applyFont="1" applyFill="1" applyBorder="1" applyAlignment="1">
      <alignment vertical="center" wrapText="1"/>
      <protection/>
    </xf>
    <xf numFmtId="0" fontId="6" fillId="0" borderId="9" xfId="81" applyFont="1" applyFill="1" applyBorder="1" applyAlignment="1">
      <alignment horizontal="left" vertical="center" wrapText="1"/>
      <protection/>
    </xf>
    <xf numFmtId="0" fontId="7" fillId="0" borderId="9" xfId="81" applyFont="1" applyFill="1" applyBorder="1" applyAlignment="1">
      <alignment horizontal="left" vertical="center" wrapText="1"/>
      <protection/>
    </xf>
    <xf numFmtId="0" fontId="6" fillId="0" borderId="0" xfId="81" applyFont="1" applyFill="1" applyBorder="1" applyAlignment="1">
      <alignment horizontal="left"/>
      <protection/>
    </xf>
    <xf numFmtId="0" fontId="6" fillId="0" borderId="0" xfId="0" applyFont="1" applyFill="1" applyAlignment="1">
      <alignment horizontal="left"/>
    </xf>
    <xf numFmtId="0" fontId="4" fillId="0" borderId="0" xfId="81" applyFont="1" applyFill="1" applyAlignment="1">
      <alignment horizontal="right" wrapText="1"/>
      <protection/>
    </xf>
    <xf numFmtId="0" fontId="6" fillId="0" borderId="41" xfId="81" applyFont="1" applyFill="1" applyBorder="1" applyAlignment="1">
      <alignment horizontal="center" vertical="center" wrapText="1"/>
      <protection/>
    </xf>
    <xf numFmtId="0" fontId="6" fillId="0" borderId="42" xfId="81" applyFont="1" applyFill="1" applyBorder="1" applyAlignment="1">
      <alignment horizontal="center" vertical="center" wrapText="1"/>
      <protection/>
    </xf>
    <xf numFmtId="176" fontId="11" fillId="0" borderId="42" xfId="81" applyNumberFormat="1" applyFont="1" applyFill="1" applyBorder="1" applyAlignment="1">
      <alignment vertical="center" wrapText="1"/>
      <protection/>
    </xf>
    <xf numFmtId="176" fontId="6" fillId="0" borderId="42" xfId="81" applyNumberFormat="1" applyFont="1" applyFill="1" applyBorder="1" applyAlignment="1">
      <alignment vertical="center" wrapText="1"/>
      <protection/>
    </xf>
    <xf numFmtId="176" fontId="8" fillId="0" borderId="42" xfId="81" applyNumberFormat="1" applyFont="1" applyFill="1" applyBorder="1" applyAlignment="1">
      <alignment vertical="center" wrapText="1"/>
      <protection/>
    </xf>
    <xf numFmtId="176" fontId="8" fillId="0" borderId="43" xfId="81" applyNumberFormat="1" applyFont="1" applyFill="1" applyBorder="1" applyAlignment="1">
      <alignment vertical="center" wrapText="1"/>
      <protection/>
    </xf>
    <xf numFmtId="176" fontId="6" fillId="0" borderId="43" xfId="81" applyNumberFormat="1" applyFont="1" applyFill="1" applyBorder="1" applyAlignment="1">
      <alignment vertical="center" wrapText="1"/>
      <protection/>
    </xf>
    <xf numFmtId="0" fontId="16" fillId="0" borderId="0" xfId="73" applyFont="1" applyAlignment="1">
      <alignment horizontal="center" vertical="center"/>
      <protection/>
    </xf>
    <xf numFmtId="0" fontId="4" fillId="0" borderId="0" xfId="73" applyFont="1" applyBorder="1" applyAlignment="1">
      <alignment horizontal="left" vertical="center" wrapText="1"/>
      <protection/>
    </xf>
    <xf numFmtId="0" fontId="5" fillId="0" borderId="0" xfId="73" applyFont="1" applyBorder="1" applyAlignment="1">
      <alignment horizontal="left" vertical="center" wrapText="1"/>
      <protection/>
    </xf>
    <xf numFmtId="0" fontId="4" fillId="0" borderId="0" xfId="73" applyFont="1" applyBorder="1" applyAlignment="1">
      <alignment horizontal="right" vertical="center" wrapText="1"/>
      <protection/>
    </xf>
    <xf numFmtId="0" fontId="12" fillId="0" borderId="34" xfId="73" applyFont="1" applyBorder="1" applyAlignment="1">
      <alignment horizontal="center" vertical="center" wrapText="1"/>
      <protection/>
    </xf>
    <xf numFmtId="0" fontId="12" fillId="0" borderId="34" xfId="0" applyFont="1" applyBorder="1" applyAlignment="1">
      <alignment horizontal="center" vertical="center" wrapText="1"/>
    </xf>
    <xf numFmtId="0" fontId="12" fillId="0" borderId="35" xfId="73" applyFont="1" applyBorder="1" applyAlignment="1">
      <alignment horizontal="center" vertical="center" wrapText="1"/>
      <protection/>
    </xf>
    <xf numFmtId="0" fontId="12" fillId="0" borderId="35" xfId="0" applyFont="1" applyBorder="1" applyAlignment="1">
      <alignment horizontal="center" vertical="center" wrapText="1"/>
    </xf>
    <xf numFmtId="0" fontId="12" fillId="0" borderId="36" xfId="73" applyFont="1" applyBorder="1" applyAlignment="1">
      <alignment horizontal="center" vertical="center" wrapText="1"/>
      <protection/>
    </xf>
    <xf numFmtId="0" fontId="12" fillId="0" borderId="12" xfId="73" applyFont="1" applyBorder="1" applyAlignment="1">
      <alignment horizontal="center" vertical="center" wrapText="1"/>
      <protection/>
    </xf>
    <xf numFmtId="0" fontId="12" fillId="0" borderId="36" xfId="73" applyFont="1" applyBorder="1" applyAlignment="1">
      <alignment horizontal="left" vertical="center" wrapText="1"/>
      <protection/>
    </xf>
    <xf numFmtId="4" fontId="12" fillId="0" borderId="12" xfId="73" applyNumberFormat="1" applyFont="1" applyBorder="1" applyAlignment="1">
      <alignment horizontal="right" vertical="center" wrapText="1"/>
      <protection/>
    </xf>
    <xf numFmtId="0" fontId="12" fillId="0" borderId="12" xfId="73" applyFont="1" applyBorder="1" applyAlignment="1">
      <alignment horizontal="left" vertical="center" wrapText="1"/>
      <protection/>
    </xf>
    <xf numFmtId="0" fontId="12" fillId="0" borderId="12" xfId="73" applyFont="1" applyBorder="1" applyAlignment="1">
      <alignment horizontal="right" vertical="center" wrapText="1"/>
      <protection/>
    </xf>
    <xf numFmtId="0" fontId="12" fillId="0" borderId="11" xfId="73" applyFont="1" applyBorder="1" applyAlignment="1">
      <alignment horizontal="left" vertical="center" wrapText="1"/>
      <protection/>
    </xf>
    <xf numFmtId="0" fontId="12" fillId="0" borderId="12" xfId="73" applyFont="1" applyBorder="1" applyAlignment="1">
      <alignment horizontal="center" vertical="center" wrapText="1"/>
      <protection/>
    </xf>
    <xf numFmtId="0" fontId="12" fillId="0" borderId="12" xfId="73" applyFont="1" applyBorder="1" applyAlignment="1">
      <alignment horizontal="right" vertical="center" wrapText="1"/>
      <protection/>
    </xf>
    <xf numFmtId="0" fontId="12" fillId="0" borderId="12" xfId="73" applyFont="1" applyBorder="1" applyAlignment="1">
      <alignment horizontal="left" vertical="center" wrapText="1"/>
      <protection/>
    </xf>
    <xf numFmtId="4" fontId="12" fillId="0" borderId="12" xfId="73" applyNumberFormat="1" applyFont="1" applyBorder="1" applyAlignment="1">
      <alignment horizontal="right" vertical="center" wrapText="1"/>
      <protection/>
    </xf>
    <xf numFmtId="0" fontId="12" fillId="0" borderId="36" xfId="73" applyFont="1" applyBorder="1" applyAlignment="1">
      <alignment horizontal="left" vertical="center" wrapText="1"/>
      <protection/>
    </xf>
    <xf numFmtId="0" fontId="12" fillId="0" borderId="12" xfId="73" applyFont="1" applyBorder="1" applyAlignment="1">
      <alignment horizontal="center" vertical="center" wrapText="1"/>
      <protection/>
    </xf>
    <xf numFmtId="0" fontId="12" fillId="0" borderId="12" xfId="73" applyFont="1" applyBorder="1" applyAlignment="1">
      <alignment horizontal="right" vertical="center" wrapText="1"/>
      <protection/>
    </xf>
    <xf numFmtId="0" fontId="12" fillId="0" borderId="12" xfId="73" applyFont="1" applyBorder="1" applyAlignment="1">
      <alignment horizontal="left" vertical="center" wrapText="1"/>
      <protection/>
    </xf>
    <xf numFmtId="0" fontId="12" fillId="0" borderId="44" xfId="73" applyFont="1" applyBorder="1" applyAlignment="1">
      <alignment horizontal="left" vertical="center" wrapText="1"/>
      <protection/>
    </xf>
    <xf numFmtId="0" fontId="12" fillId="0" borderId="44" xfId="73" applyFont="1" applyBorder="1" applyAlignment="1">
      <alignment horizontal="right" vertical="center" wrapText="1"/>
      <protection/>
    </xf>
    <xf numFmtId="0" fontId="14" fillId="0" borderId="36" xfId="73" applyFont="1" applyBorder="1" applyAlignment="1">
      <alignment horizontal="center" vertical="center" wrapText="1"/>
      <protection/>
    </xf>
    <xf numFmtId="0" fontId="14" fillId="0" borderId="12" xfId="73" applyFont="1" applyBorder="1" applyAlignment="1">
      <alignment horizontal="center" vertical="center" wrapText="1"/>
      <protection/>
    </xf>
    <xf numFmtId="4" fontId="14" fillId="0" borderId="18" xfId="73" applyNumberFormat="1" applyFont="1" applyBorder="1" applyAlignment="1">
      <alignment horizontal="right" vertical="center" wrapText="1"/>
      <protection/>
    </xf>
    <xf numFmtId="0" fontId="14" fillId="0" borderId="10" xfId="73" applyFont="1" applyBorder="1" applyAlignment="1">
      <alignment horizontal="left" vertical="center" wrapText="1"/>
      <protection/>
    </xf>
    <xf numFmtId="4" fontId="14" fillId="0" borderId="12" xfId="73" applyNumberFormat="1" applyFont="1" applyBorder="1" applyAlignment="1">
      <alignment horizontal="right" vertical="center" wrapText="1"/>
      <protection/>
    </xf>
    <xf numFmtId="0" fontId="12" fillId="0" borderId="18" xfId="73" applyFont="1" applyBorder="1" applyAlignment="1">
      <alignment horizontal="right" vertical="center" wrapText="1"/>
      <protection/>
    </xf>
    <xf numFmtId="0" fontId="12" fillId="0" borderId="11" xfId="73" applyFont="1" applyBorder="1" applyAlignment="1">
      <alignment horizontal="left" vertical="center" wrapText="1"/>
      <protection/>
    </xf>
    <xf numFmtId="0" fontId="12" fillId="0" borderId="12" xfId="73" applyFont="1" applyBorder="1" applyAlignment="1">
      <alignment horizontal="left" vertical="center" wrapText="1"/>
      <protection/>
    </xf>
    <xf numFmtId="4" fontId="12" fillId="0" borderId="18" xfId="73" applyNumberFormat="1" applyFont="1" applyBorder="1" applyAlignment="1">
      <alignment horizontal="right" vertical="center" wrapText="1"/>
      <protection/>
    </xf>
    <xf numFmtId="4" fontId="12" fillId="0" borderId="12" xfId="73" applyNumberFormat="1" applyFont="1" applyBorder="1" applyAlignment="1">
      <alignment horizontal="right" vertical="center" wrapText="1"/>
      <protection/>
    </xf>
    <xf numFmtId="0" fontId="14" fillId="0" borderId="45" xfId="73" applyFont="1" applyBorder="1" applyAlignment="1">
      <alignment horizontal="center" vertical="center" wrapText="1"/>
      <protection/>
    </xf>
    <xf numFmtId="4" fontId="14" fillId="0" borderId="46" xfId="73" applyNumberFormat="1" applyFont="1" applyBorder="1" applyAlignment="1">
      <alignment horizontal="right" vertical="center" wrapText="1"/>
      <protection/>
    </xf>
    <xf numFmtId="0" fontId="14" fillId="0" borderId="11" xfId="73" applyFont="1" applyBorder="1" applyAlignment="1">
      <alignment horizontal="center" vertical="center" wrapText="1"/>
      <protection/>
    </xf>
    <xf numFmtId="0" fontId="12" fillId="0" borderId="0" xfId="73" applyFont="1" applyAlignment="1">
      <alignment horizontal="left" vertical="center"/>
      <protection/>
    </xf>
    <xf numFmtId="0" fontId="17" fillId="0" borderId="0" xfId="73" applyFont="1" applyAlignment="1">
      <alignment horizontal="justify" vertical="center"/>
      <protection/>
    </xf>
  </cellXfs>
  <cellStyles count="71">
    <cellStyle name="Normal" xfId="0"/>
    <cellStyle name="常规_Sheet8" xfId="15"/>
    <cellStyle name="Currency [0]" xfId="16"/>
    <cellStyle name="20% - 强调文字颜色 3" xfId="17"/>
    <cellStyle name="输入" xfId="18"/>
    <cellStyle name="Currency" xfId="19"/>
    <cellStyle name="Comma [0]" xfId="20"/>
    <cellStyle name="@ET_Style?b" xfId="21"/>
    <cellStyle name="40% - 强调文字颜色 3" xfId="22"/>
    <cellStyle name="差" xfId="23"/>
    <cellStyle name="Comma" xfId="24"/>
    <cellStyle name="60% - 强调文字颜色 3" xfId="25"/>
    <cellStyle name="Hyperlink" xfId="26"/>
    <cellStyle name="Percent" xfId="27"/>
    <cellStyle name="Followed Hyperlink" xfId="28"/>
    <cellStyle name="@ET_Style?sub"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ET_Style?var" xfId="57"/>
    <cellStyle name="强调文字颜色 4" xfId="58"/>
    <cellStyle name="@ET_Style?center"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ET_Style?th" xfId="69"/>
    <cellStyle name="@ET_Style?ol" xfId="70"/>
    <cellStyle name="常规_Sheet9" xfId="71"/>
    <cellStyle name="@ET_Style?h1" xfId="72"/>
    <cellStyle name="常规_Sheet1" xfId="73"/>
    <cellStyle name="@ET_Style?@page" xfId="74"/>
    <cellStyle name="常规_Sheet7" xfId="75"/>
    <cellStyle name="@ET_Style?s" xfId="76"/>
    <cellStyle name="@ET_Style?p.p0" xfId="77"/>
    <cellStyle name="@ET_Style?u" xfId="78"/>
    <cellStyle name="常规_Sheet4" xfId="79"/>
    <cellStyle name="常规_Sheet5" xfId="80"/>
    <cellStyle name="常规_Sheet2" xfId="81"/>
    <cellStyle name="常规_Sheet6" xfId="82"/>
    <cellStyle name="@ET_Style?@font-face" xfId="83"/>
    <cellStyle name="常规_Sheet3"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zoomScaleSheetLayoutView="100" workbookViewId="0" topLeftCell="A3">
      <selection activeCell="D21" sqref="D21"/>
    </sheetView>
  </sheetViews>
  <sheetFormatPr defaultColWidth="9.00390625" defaultRowHeight="14.25"/>
  <cols>
    <col min="1" max="1" width="32.25390625" style="0" customWidth="1"/>
    <col min="2" max="2" width="7.125" style="0" customWidth="1"/>
    <col min="3" max="3" width="18.625" style="0" customWidth="1"/>
    <col min="4" max="4" width="31.875" style="0" customWidth="1"/>
    <col min="5" max="5" width="7.125" style="0" customWidth="1"/>
    <col min="6" max="6" width="18.625" style="0" customWidth="1"/>
  </cols>
  <sheetData>
    <row r="1" ht="14.25">
      <c r="A1" t="s">
        <v>0</v>
      </c>
    </row>
    <row r="2" spans="1:6" ht="21" customHeight="1">
      <c r="A2" s="248" t="s">
        <v>1</v>
      </c>
      <c r="B2" s="248"/>
      <c r="C2" s="248"/>
      <c r="D2" s="248"/>
      <c r="E2" s="248"/>
      <c r="F2" s="248"/>
    </row>
    <row r="3" spans="1:6" ht="15">
      <c r="A3" s="249" t="s">
        <v>2</v>
      </c>
      <c r="B3" s="250"/>
      <c r="C3" s="250"/>
      <c r="D3" s="250"/>
      <c r="E3" s="250"/>
      <c r="F3" s="251" t="s">
        <v>3</v>
      </c>
    </row>
    <row r="4" spans="1:6" ht="14.25">
      <c r="A4" s="252" t="s">
        <v>4</v>
      </c>
      <c r="B4" s="253"/>
      <c r="C4" s="253"/>
      <c r="D4" s="254" t="s">
        <v>5</v>
      </c>
      <c r="E4" s="255"/>
      <c r="F4" s="255"/>
    </row>
    <row r="5" spans="1:6" ht="14.25">
      <c r="A5" s="256" t="s">
        <v>6</v>
      </c>
      <c r="B5" s="257" t="s">
        <v>7</v>
      </c>
      <c r="C5" s="257" t="s">
        <v>8</v>
      </c>
      <c r="D5" s="257" t="s">
        <v>9</v>
      </c>
      <c r="E5" s="257" t="s">
        <v>7</v>
      </c>
      <c r="F5" s="257" t="s">
        <v>8</v>
      </c>
    </row>
    <row r="6" spans="1:6" ht="14.25">
      <c r="A6" s="258" t="s">
        <v>10</v>
      </c>
      <c r="B6" s="257">
        <v>1</v>
      </c>
      <c r="C6" s="259">
        <v>63809438.35</v>
      </c>
      <c r="D6" s="260" t="s">
        <v>11</v>
      </c>
      <c r="E6" s="257">
        <v>28</v>
      </c>
      <c r="F6" s="259">
        <v>50750</v>
      </c>
    </row>
    <row r="7" spans="1:6" ht="14.25">
      <c r="A7" s="258" t="s">
        <v>12</v>
      </c>
      <c r="B7" s="257">
        <v>2</v>
      </c>
      <c r="C7" s="259">
        <v>10640000</v>
      </c>
      <c r="D7" s="260" t="s">
        <v>13</v>
      </c>
      <c r="E7" s="257">
        <v>29</v>
      </c>
      <c r="F7" s="261" t="s">
        <v>14</v>
      </c>
    </row>
    <row r="8" spans="1:6" ht="14.25">
      <c r="A8" s="258" t="s">
        <v>15</v>
      </c>
      <c r="B8" s="257">
        <v>3</v>
      </c>
      <c r="C8" s="261" t="s">
        <v>14</v>
      </c>
      <c r="D8" s="260" t="s">
        <v>16</v>
      </c>
      <c r="E8" s="257">
        <v>30</v>
      </c>
      <c r="F8" s="261" t="s">
        <v>14</v>
      </c>
    </row>
    <row r="9" spans="1:6" ht="14.25">
      <c r="A9" s="258" t="s">
        <v>17</v>
      </c>
      <c r="B9" s="257">
        <v>4</v>
      </c>
      <c r="C9" s="261" t="s">
        <v>14</v>
      </c>
      <c r="D9" s="260" t="s">
        <v>18</v>
      </c>
      <c r="E9" s="257">
        <v>31</v>
      </c>
      <c r="F9" s="261" t="s">
        <v>14</v>
      </c>
    </row>
    <row r="10" spans="1:6" ht="14.25">
      <c r="A10" s="258" t="s">
        <v>19</v>
      </c>
      <c r="B10" s="257">
        <v>5</v>
      </c>
      <c r="C10" s="261" t="s">
        <v>14</v>
      </c>
      <c r="D10" s="260" t="s">
        <v>20</v>
      </c>
      <c r="E10" s="257">
        <v>32</v>
      </c>
      <c r="F10" s="259">
        <v>62812603.18</v>
      </c>
    </row>
    <row r="11" spans="1:6" ht="14.25">
      <c r="A11" s="258" t="s">
        <v>21</v>
      </c>
      <c r="B11" s="257">
        <v>6</v>
      </c>
      <c r="C11" s="261" t="s">
        <v>14</v>
      </c>
      <c r="D11" s="260" t="s">
        <v>22</v>
      </c>
      <c r="E11" s="257">
        <v>33</v>
      </c>
      <c r="F11" s="261" t="s">
        <v>14</v>
      </c>
    </row>
    <row r="12" spans="1:6" ht="14.25">
      <c r="A12" s="258" t="s">
        <v>23</v>
      </c>
      <c r="B12" s="257">
        <v>7</v>
      </c>
      <c r="C12" s="259">
        <v>36792700.05</v>
      </c>
      <c r="D12" s="260" t="s">
        <v>24</v>
      </c>
      <c r="E12" s="257">
        <v>34</v>
      </c>
      <c r="F12" s="261" t="s">
        <v>14</v>
      </c>
    </row>
    <row r="13" spans="1:6" ht="14.25">
      <c r="A13" s="258" t="s">
        <v>14</v>
      </c>
      <c r="B13" s="257">
        <v>8</v>
      </c>
      <c r="C13" s="261" t="s">
        <v>14</v>
      </c>
      <c r="D13" s="260" t="s">
        <v>25</v>
      </c>
      <c r="E13" s="257">
        <v>35</v>
      </c>
      <c r="F13" s="259">
        <v>335411.04</v>
      </c>
    </row>
    <row r="14" spans="1:6" ht="14.25">
      <c r="A14" s="258" t="s">
        <v>14</v>
      </c>
      <c r="B14" s="257">
        <v>9</v>
      </c>
      <c r="C14" s="261" t="s">
        <v>14</v>
      </c>
      <c r="D14" s="260" t="s">
        <v>26</v>
      </c>
      <c r="E14" s="257">
        <v>36</v>
      </c>
      <c r="F14" s="259">
        <v>136048.31</v>
      </c>
    </row>
    <row r="15" spans="1:6" ht="14.25">
      <c r="A15" s="258" t="s">
        <v>14</v>
      </c>
      <c r="B15" s="257">
        <v>10</v>
      </c>
      <c r="C15" s="261" t="s">
        <v>14</v>
      </c>
      <c r="D15" s="260" t="s">
        <v>27</v>
      </c>
      <c r="E15" s="257">
        <v>37</v>
      </c>
      <c r="F15" s="261" t="s">
        <v>14</v>
      </c>
    </row>
    <row r="16" spans="1:6" ht="14.25">
      <c r="A16" s="258" t="s">
        <v>14</v>
      </c>
      <c r="B16" s="257">
        <v>11</v>
      </c>
      <c r="C16" s="261" t="s">
        <v>14</v>
      </c>
      <c r="D16" s="260" t="s">
        <v>28</v>
      </c>
      <c r="E16" s="257">
        <v>38</v>
      </c>
      <c r="F16" s="259">
        <v>5000000</v>
      </c>
    </row>
    <row r="17" spans="1:6" ht="14.25">
      <c r="A17" s="258" t="s">
        <v>14</v>
      </c>
      <c r="B17" s="257">
        <v>12</v>
      </c>
      <c r="C17" s="261" t="s">
        <v>14</v>
      </c>
      <c r="D17" s="260" t="s">
        <v>29</v>
      </c>
      <c r="E17" s="257">
        <v>39</v>
      </c>
      <c r="F17" s="261" t="s">
        <v>14</v>
      </c>
    </row>
    <row r="18" spans="1:6" ht="14.25">
      <c r="A18" s="258" t="s">
        <v>14</v>
      </c>
      <c r="B18" s="257">
        <v>13</v>
      </c>
      <c r="C18" s="261" t="s">
        <v>14</v>
      </c>
      <c r="D18" s="260" t="s">
        <v>30</v>
      </c>
      <c r="E18" s="257">
        <v>40</v>
      </c>
      <c r="F18" s="261" t="s">
        <v>14</v>
      </c>
    </row>
    <row r="19" spans="1:6" ht="14.25">
      <c r="A19" s="258" t="s">
        <v>14</v>
      </c>
      <c r="B19" s="257">
        <v>14</v>
      </c>
      <c r="C19" s="261" t="s">
        <v>14</v>
      </c>
      <c r="D19" s="260" t="s">
        <v>31</v>
      </c>
      <c r="E19" s="257">
        <v>41</v>
      </c>
      <c r="F19" s="261" t="s">
        <v>14</v>
      </c>
    </row>
    <row r="20" spans="1:6" ht="14.25">
      <c r="A20" s="258" t="s">
        <v>14</v>
      </c>
      <c r="B20" s="257">
        <v>15</v>
      </c>
      <c r="C20" s="261" t="s">
        <v>14</v>
      </c>
      <c r="D20" s="260" t="s">
        <v>32</v>
      </c>
      <c r="E20" s="257">
        <v>42</v>
      </c>
      <c r="F20" s="261" t="s">
        <v>14</v>
      </c>
    </row>
    <row r="21" spans="1:6" ht="14.25">
      <c r="A21" s="258" t="s">
        <v>14</v>
      </c>
      <c r="B21" s="257">
        <v>16</v>
      </c>
      <c r="C21" s="261" t="s">
        <v>14</v>
      </c>
      <c r="D21" s="260" t="s">
        <v>33</v>
      </c>
      <c r="E21" s="257">
        <v>43</v>
      </c>
      <c r="F21" s="261" t="s">
        <v>14</v>
      </c>
    </row>
    <row r="22" spans="1:6" ht="14.25">
      <c r="A22" s="262" t="s">
        <v>14</v>
      </c>
      <c r="B22" s="263">
        <v>17</v>
      </c>
      <c r="C22" s="264" t="s">
        <v>14</v>
      </c>
      <c r="D22" s="265" t="s">
        <v>34</v>
      </c>
      <c r="E22" s="263">
        <v>44</v>
      </c>
      <c r="F22" s="264" t="s">
        <v>14</v>
      </c>
    </row>
    <row r="23" spans="1:6" ht="14.25">
      <c r="A23" s="262" t="s">
        <v>14</v>
      </c>
      <c r="B23" s="263">
        <v>18</v>
      </c>
      <c r="C23" s="264" t="s">
        <v>14</v>
      </c>
      <c r="D23" s="265" t="s">
        <v>35</v>
      </c>
      <c r="E23" s="263">
        <v>45</v>
      </c>
      <c r="F23" s="264" t="s">
        <v>14</v>
      </c>
    </row>
    <row r="24" spans="1:6" ht="14.25">
      <c r="A24" s="262" t="s">
        <v>14</v>
      </c>
      <c r="B24" s="263">
        <v>19</v>
      </c>
      <c r="C24" s="264" t="s">
        <v>14</v>
      </c>
      <c r="D24" s="265" t="s">
        <v>36</v>
      </c>
      <c r="E24" s="263">
        <v>46</v>
      </c>
      <c r="F24" s="266">
        <v>264555.97</v>
      </c>
    </row>
    <row r="25" spans="1:6" ht="14.25">
      <c r="A25" s="267" t="s">
        <v>14</v>
      </c>
      <c r="B25" s="268">
        <v>20</v>
      </c>
      <c r="C25" s="269" t="s">
        <v>14</v>
      </c>
      <c r="D25" s="270" t="s">
        <v>37</v>
      </c>
      <c r="E25" s="268">
        <v>47</v>
      </c>
      <c r="F25" s="269" t="s">
        <v>14</v>
      </c>
    </row>
    <row r="26" spans="1:6" ht="14.25">
      <c r="A26" s="258" t="s">
        <v>14</v>
      </c>
      <c r="B26" s="257">
        <v>21</v>
      </c>
      <c r="C26" s="261" t="s">
        <v>14</v>
      </c>
      <c r="D26" s="260" t="s">
        <v>38</v>
      </c>
      <c r="E26" s="257">
        <v>48</v>
      </c>
      <c r="F26" s="259">
        <v>1340291.5</v>
      </c>
    </row>
    <row r="27" spans="1:6" ht="14.25">
      <c r="A27" s="258" t="s">
        <v>14</v>
      </c>
      <c r="B27" s="257">
        <v>22</v>
      </c>
      <c r="C27" s="261" t="s">
        <v>14</v>
      </c>
      <c r="D27" s="260" t="s">
        <v>39</v>
      </c>
      <c r="E27" s="257">
        <v>49</v>
      </c>
      <c r="F27" s="259">
        <v>7484515</v>
      </c>
    </row>
    <row r="28" spans="1:6" ht="14.25">
      <c r="A28" s="258" t="s">
        <v>14</v>
      </c>
      <c r="B28" s="257">
        <v>23</v>
      </c>
      <c r="C28" s="261" t="s">
        <v>14</v>
      </c>
      <c r="D28" s="271" t="s">
        <v>40</v>
      </c>
      <c r="E28" s="257">
        <v>50</v>
      </c>
      <c r="F28" s="272" t="s">
        <v>14</v>
      </c>
    </row>
    <row r="29" spans="1:6" ht="14.25">
      <c r="A29" s="273" t="s">
        <v>41</v>
      </c>
      <c r="B29" s="274">
        <v>24</v>
      </c>
      <c r="C29" s="275">
        <v>100602138.4</v>
      </c>
      <c r="D29" s="276" t="s">
        <v>42</v>
      </c>
      <c r="E29" s="274">
        <v>51</v>
      </c>
      <c r="F29" s="277">
        <v>77424175</v>
      </c>
    </row>
    <row r="30" spans="1:6" ht="14.25">
      <c r="A30" s="258" t="s">
        <v>43</v>
      </c>
      <c r="B30" s="257">
        <v>25</v>
      </c>
      <c r="C30" s="278" t="s">
        <v>14</v>
      </c>
      <c r="D30" s="279" t="s">
        <v>44</v>
      </c>
      <c r="E30" s="257">
        <v>52</v>
      </c>
      <c r="F30" s="280" t="s">
        <v>14</v>
      </c>
    </row>
    <row r="31" spans="1:6" ht="14.25">
      <c r="A31" s="258" t="s">
        <v>45</v>
      </c>
      <c r="B31" s="257">
        <v>26</v>
      </c>
      <c r="C31" s="281">
        <v>5247464.14</v>
      </c>
      <c r="D31" s="279" t="s">
        <v>46</v>
      </c>
      <c r="E31" s="257">
        <v>53</v>
      </c>
      <c r="F31" s="282">
        <v>28425427.54</v>
      </c>
    </row>
    <row r="32" spans="1:6" ht="15">
      <c r="A32" s="283" t="s">
        <v>47</v>
      </c>
      <c r="B32" s="257">
        <v>27</v>
      </c>
      <c r="C32" s="284">
        <v>105849602.54</v>
      </c>
      <c r="D32" s="285" t="s">
        <v>47</v>
      </c>
      <c r="E32" s="257">
        <v>54</v>
      </c>
      <c r="F32" s="277">
        <v>105849602.54</v>
      </c>
    </row>
    <row r="33" ht="14.25">
      <c r="A33" s="286" t="s">
        <v>48</v>
      </c>
    </row>
    <row r="34" ht="14.25">
      <c r="A34" s="287"/>
    </row>
  </sheetData>
  <sheetProtection/>
  <mergeCells count="3">
    <mergeCell ref="A2:F2"/>
    <mergeCell ref="A4:C4"/>
    <mergeCell ref="D4:F4"/>
  </mergeCells>
  <printOptions/>
  <pageMargins left="0.7479166666666667" right="0.7479166666666667" top="0.7875" bottom="0.5902777777777778"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53"/>
  <sheetViews>
    <sheetView zoomScaleSheetLayoutView="100" workbookViewId="0" topLeftCell="A31">
      <selection activeCell="G47" sqref="G47"/>
    </sheetView>
  </sheetViews>
  <sheetFormatPr defaultColWidth="9.00390625" defaultRowHeight="14.25"/>
  <cols>
    <col min="1" max="1" width="4.125" style="71" customWidth="1"/>
    <col min="2" max="2" width="3.75390625" style="71" customWidth="1"/>
    <col min="3" max="3" width="3.875" style="71" customWidth="1"/>
    <col min="4" max="4" width="28.00390625" style="71" customWidth="1"/>
    <col min="5" max="5" width="19.125" style="71" customWidth="1"/>
    <col min="6" max="6" width="17.875" style="71" customWidth="1"/>
    <col min="7" max="7" width="8.875" style="71" customWidth="1"/>
    <col min="8" max="9" width="8.75390625" style="71" customWidth="1"/>
    <col min="10" max="10" width="9.375" style="71" customWidth="1"/>
    <col min="11" max="11" width="16.625" style="71" customWidth="1"/>
    <col min="12" max="16384" width="9.00390625" style="71" customWidth="1"/>
  </cols>
  <sheetData>
    <row r="1" ht="14.25">
      <c r="A1" s="71" t="s">
        <v>49</v>
      </c>
    </row>
    <row r="2" spans="1:11" ht="22.5">
      <c r="A2" s="181" t="s">
        <v>50</v>
      </c>
      <c r="B2" s="182"/>
      <c r="C2" s="182"/>
      <c r="D2" s="182"/>
      <c r="E2" s="182"/>
      <c r="F2" s="182"/>
      <c r="G2" s="182"/>
      <c r="H2" s="182"/>
      <c r="I2" s="182"/>
      <c r="J2" s="182"/>
      <c r="K2" s="182"/>
    </row>
    <row r="3" spans="1:11" ht="15" customHeight="1">
      <c r="A3" s="183" t="s">
        <v>2</v>
      </c>
      <c r="B3" s="184"/>
      <c r="C3" s="184"/>
      <c r="D3" s="184"/>
      <c r="E3" s="185"/>
      <c r="F3" s="185"/>
      <c r="G3" s="186"/>
      <c r="H3" s="185"/>
      <c r="I3" s="185"/>
      <c r="J3" s="240" t="s">
        <v>3</v>
      </c>
      <c r="K3" s="240"/>
    </row>
    <row r="4" spans="1:11" ht="24" customHeight="1">
      <c r="A4" s="187" t="s">
        <v>6</v>
      </c>
      <c r="B4" s="188"/>
      <c r="C4" s="188"/>
      <c r="D4" s="188"/>
      <c r="E4" s="189" t="s">
        <v>51</v>
      </c>
      <c r="F4" s="189" t="s">
        <v>52</v>
      </c>
      <c r="G4" s="189" t="s">
        <v>53</v>
      </c>
      <c r="H4" s="189" t="s">
        <v>54</v>
      </c>
      <c r="I4" s="189" t="s">
        <v>55</v>
      </c>
      <c r="J4" s="189" t="s">
        <v>56</v>
      </c>
      <c r="K4" s="241" t="s">
        <v>57</v>
      </c>
    </row>
    <row r="5" spans="1:11" ht="14.25">
      <c r="A5" s="190" t="s">
        <v>58</v>
      </c>
      <c r="B5" s="191"/>
      <c r="C5" s="191"/>
      <c r="D5" s="192" t="s">
        <v>59</v>
      </c>
      <c r="E5" s="189"/>
      <c r="F5" s="189"/>
      <c r="G5" s="189"/>
      <c r="H5" s="189"/>
      <c r="I5" s="189"/>
      <c r="J5" s="189"/>
      <c r="K5" s="241"/>
    </row>
    <row r="6" spans="1:11" ht="14.25">
      <c r="A6" s="190" t="s">
        <v>60</v>
      </c>
      <c r="B6" s="193" t="s">
        <v>61</v>
      </c>
      <c r="C6" s="193" t="s">
        <v>62</v>
      </c>
      <c r="D6" s="192" t="s">
        <v>63</v>
      </c>
      <c r="E6" s="192">
        <v>1</v>
      </c>
      <c r="F6" s="192">
        <v>2</v>
      </c>
      <c r="G6" s="192">
        <v>3</v>
      </c>
      <c r="H6" s="192">
        <v>4</v>
      </c>
      <c r="I6" s="192">
        <v>5</v>
      </c>
      <c r="J6" s="192">
        <v>6</v>
      </c>
      <c r="K6" s="242">
        <v>7</v>
      </c>
    </row>
    <row r="7" spans="1:11" ht="27" customHeight="1">
      <c r="A7" s="194" t="s">
        <v>64</v>
      </c>
      <c r="B7" s="195"/>
      <c r="C7" s="195"/>
      <c r="D7" s="195"/>
      <c r="E7" s="196">
        <f>F7+K7</f>
        <v>100602138.39999999</v>
      </c>
      <c r="F7" s="196">
        <f>F8+F11+F22+F26+F33+F39+F42+F46+F50</f>
        <v>63809438.349999994</v>
      </c>
      <c r="G7" s="197" t="s">
        <v>14</v>
      </c>
      <c r="H7" s="197" t="s">
        <v>14</v>
      </c>
      <c r="I7" s="197" t="s">
        <v>14</v>
      </c>
      <c r="J7" s="197" t="s">
        <v>14</v>
      </c>
      <c r="K7" s="243">
        <f>K8+K11+K22+K26+K33+K39+K42+K46+K50</f>
        <v>36792700.05</v>
      </c>
    </row>
    <row r="8" spans="1:11" ht="27" customHeight="1">
      <c r="A8" s="198">
        <v>201</v>
      </c>
      <c r="B8" s="199"/>
      <c r="C8" s="199"/>
      <c r="D8" s="200" t="s">
        <v>65</v>
      </c>
      <c r="E8" s="196">
        <f>F8+K8</f>
        <v>50750</v>
      </c>
      <c r="F8" s="196">
        <v>50750</v>
      </c>
      <c r="G8" s="197" t="s">
        <v>14</v>
      </c>
      <c r="H8" s="197" t="s">
        <v>14</v>
      </c>
      <c r="I8" s="197" t="s">
        <v>14</v>
      </c>
      <c r="J8" s="197" t="s">
        <v>14</v>
      </c>
      <c r="K8" s="243">
        <v>0</v>
      </c>
    </row>
    <row r="9" spans="1:11" ht="27" customHeight="1">
      <c r="A9" s="201">
        <v>20199</v>
      </c>
      <c r="B9" s="202"/>
      <c r="C9" s="202"/>
      <c r="D9" s="203" t="s">
        <v>66</v>
      </c>
      <c r="E9" s="204">
        <f aca="true" t="shared" si="0" ref="E9:E52">F9+K9</f>
        <v>50750</v>
      </c>
      <c r="F9" s="205">
        <v>50750</v>
      </c>
      <c r="G9" s="205" t="s">
        <v>14</v>
      </c>
      <c r="H9" s="205" t="s">
        <v>14</v>
      </c>
      <c r="I9" s="205" t="s">
        <v>14</v>
      </c>
      <c r="J9" s="205" t="s">
        <v>14</v>
      </c>
      <c r="K9" s="244">
        <v>0</v>
      </c>
    </row>
    <row r="10" spans="1:11" ht="27" customHeight="1">
      <c r="A10" s="201">
        <v>2019999</v>
      </c>
      <c r="B10" s="202"/>
      <c r="C10" s="202"/>
      <c r="D10" s="203" t="s">
        <v>67</v>
      </c>
      <c r="E10" s="204">
        <f t="shared" si="0"/>
        <v>50750</v>
      </c>
      <c r="F10" s="205">
        <v>50750</v>
      </c>
      <c r="G10" s="205" t="s">
        <v>14</v>
      </c>
      <c r="H10" s="205" t="s">
        <v>14</v>
      </c>
      <c r="I10" s="205" t="s">
        <v>14</v>
      </c>
      <c r="J10" s="205" t="s">
        <v>14</v>
      </c>
      <c r="K10" s="244">
        <v>0</v>
      </c>
    </row>
    <row r="11" spans="1:11" ht="27" customHeight="1">
      <c r="A11" s="206">
        <v>205</v>
      </c>
      <c r="B11" s="207"/>
      <c r="C11" s="208"/>
      <c r="D11" s="209" t="s">
        <v>68</v>
      </c>
      <c r="E11" s="210">
        <f t="shared" si="0"/>
        <v>76793803.19</v>
      </c>
      <c r="F11" s="210">
        <v>47585618.14</v>
      </c>
      <c r="G11" s="210"/>
      <c r="H11" s="210"/>
      <c r="I11" s="210"/>
      <c r="J11" s="210"/>
      <c r="K11" s="245">
        <v>29208185.05</v>
      </c>
    </row>
    <row r="12" spans="1:11" ht="27" customHeight="1">
      <c r="A12" s="206">
        <v>20501</v>
      </c>
      <c r="B12" s="207"/>
      <c r="C12" s="208"/>
      <c r="D12" s="209" t="s">
        <v>69</v>
      </c>
      <c r="E12" s="210">
        <f t="shared" si="0"/>
        <v>1307872.4</v>
      </c>
      <c r="F12" s="210">
        <v>1136104.4</v>
      </c>
      <c r="G12" s="210"/>
      <c r="H12" s="210"/>
      <c r="I12" s="210"/>
      <c r="J12" s="210"/>
      <c r="K12" s="245">
        <v>171768</v>
      </c>
    </row>
    <row r="13" spans="1:11" ht="27" customHeight="1">
      <c r="A13" s="211">
        <v>2050101</v>
      </c>
      <c r="B13" s="212"/>
      <c r="C13" s="213"/>
      <c r="D13" s="203" t="s">
        <v>70</v>
      </c>
      <c r="E13" s="204">
        <f t="shared" si="0"/>
        <v>1237872.4</v>
      </c>
      <c r="F13" s="205">
        <v>1066104.4</v>
      </c>
      <c r="G13" s="205"/>
      <c r="H13" s="205"/>
      <c r="I13" s="205"/>
      <c r="J13" s="205"/>
      <c r="K13" s="244">
        <v>171768</v>
      </c>
    </row>
    <row r="14" spans="1:11" ht="27" customHeight="1">
      <c r="A14" s="211">
        <v>2050102</v>
      </c>
      <c r="B14" s="212"/>
      <c r="C14" s="213"/>
      <c r="D14" s="203" t="s">
        <v>71</v>
      </c>
      <c r="E14" s="204">
        <f t="shared" si="0"/>
        <v>70000</v>
      </c>
      <c r="F14" s="205">
        <v>70000</v>
      </c>
      <c r="G14" s="205"/>
      <c r="H14" s="205"/>
      <c r="I14" s="205"/>
      <c r="J14" s="205"/>
      <c r="K14" s="244">
        <v>0</v>
      </c>
    </row>
    <row r="15" spans="1:11" ht="27" customHeight="1">
      <c r="A15" s="206">
        <v>20502</v>
      </c>
      <c r="B15" s="207"/>
      <c r="C15" s="208"/>
      <c r="D15" s="209" t="s">
        <v>72</v>
      </c>
      <c r="E15" s="210">
        <f t="shared" si="0"/>
        <v>64102729.79000001</v>
      </c>
      <c r="F15" s="210">
        <v>35176312.74</v>
      </c>
      <c r="G15" s="210"/>
      <c r="H15" s="210"/>
      <c r="I15" s="210"/>
      <c r="J15" s="210"/>
      <c r="K15" s="245">
        <v>28926417.05</v>
      </c>
    </row>
    <row r="16" spans="1:11" ht="27" customHeight="1">
      <c r="A16" s="211">
        <v>2050201</v>
      </c>
      <c r="B16" s="212"/>
      <c r="C16" s="213"/>
      <c r="D16" s="203" t="s">
        <v>73</v>
      </c>
      <c r="E16" s="204">
        <f t="shared" si="0"/>
        <v>10396680</v>
      </c>
      <c r="F16" s="205">
        <v>10366680</v>
      </c>
      <c r="G16" s="205"/>
      <c r="H16" s="205"/>
      <c r="I16" s="205"/>
      <c r="J16" s="205"/>
      <c r="K16" s="244">
        <v>30000</v>
      </c>
    </row>
    <row r="17" spans="1:11" ht="27" customHeight="1">
      <c r="A17" s="211">
        <v>2050202</v>
      </c>
      <c r="B17" s="212"/>
      <c r="C17" s="213"/>
      <c r="D17" s="203" t="s">
        <v>74</v>
      </c>
      <c r="E17" s="204">
        <f t="shared" si="0"/>
        <v>40021407.05</v>
      </c>
      <c r="F17" s="205">
        <v>11235590</v>
      </c>
      <c r="G17" s="205"/>
      <c r="H17" s="205"/>
      <c r="I17" s="205"/>
      <c r="J17" s="205"/>
      <c r="K17" s="244">
        <v>28785817.05</v>
      </c>
    </row>
    <row r="18" spans="1:11" ht="27" customHeight="1">
      <c r="A18" s="211">
        <v>2050203</v>
      </c>
      <c r="B18" s="212"/>
      <c r="C18" s="213"/>
      <c r="D18" s="203" t="s">
        <v>75</v>
      </c>
      <c r="E18" s="204">
        <f t="shared" si="0"/>
        <v>4900000</v>
      </c>
      <c r="F18" s="205">
        <v>4900000</v>
      </c>
      <c r="G18" s="205"/>
      <c r="H18" s="205"/>
      <c r="I18" s="205"/>
      <c r="J18" s="205"/>
      <c r="K18" s="244">
        <v>0</v>
      </c>
    </row>
    <row r="19" spans="1:11" ht="27" customHeight="1">
      <c r="A19" s="211">
        <v>2050299</v>
      </c>
      <c r="B19" s="212"/>
      <c r="C19" s="213"/>
      <c r="D19" s="203" t="s">
        <v>76</v>
      </c>
      <c r="E19" s="204">
        <f t="shared" si="0"/>
        <v>8784642.74</v>
      </c>
      <c r="F19" s="205">
        <v>8674042.74</v>
      </c>
      <c r="G19" s="205"/>
      <c r="H19" s="205"/>
      <c r="I19" s="205"/>
      <c r="J19" s="205"/>
      <c r="K19" s="244">
        <v>110600</v>
      </c>
    </row>
    <row r="20" spans="1:11" ht="27" customHeight="1">
      <c r="A20" s="206">
        <v>20509</v>
      </c>
      <c r="B20" s="207"/>
      <c r="C20" s="208"/>
      <c r="D20" s="209" t="s">
        <v>77</v>
      </c>
      <c r="E20" s="210">
        <f t="shared" si="0"/>
        <v>11383201</v>
      </c>
      <c r="F20" s="210">
        <v>11273201</v>
      </c>
      <c r="G20" s="210"/>
      <c r="H20" s="210"/>
      <c r="I20" s="210"/>
      <c r="J20" s="210"/>
      <c r="K20" s="245">
        <v>110000</v>
      </c>
    </row>
    <row r="21" spans="1:11" ht="27" customHeight="1">
      <c r="A21" s="211">
        <v>2050999</v>
      </c>
      <c r="B21" s="212"/>
      <c r="C21" s="213"/>
      <c r="D21" s="203" t="s">
        <v>78</v>
      </c>
      <c r="E21" s="204">
        <f t="shared" si="0"/>
        <v>11383201</v>
      </c>
      <c r="F21" s="205">
        <v>11273201</v>
      </c>
      <c r="G21" s="205"/>
      <c r="H21" s="205"/>
      <c r="I21" s="205"/>
      <c r="J21" s="205"/>
      <c r="K21" s="244">
        <v>110000</v>
      </c>
    </row>
    <row r="22" spans="1:11" ht="27" customHeight="1">
      <c r="A22" s="214">
        <v>207</v>
      </c>
      <c r="B22" s="215"/>
      <c r="C22" s="215"/>
      <c r="D22" s="209" t="s">
        <v>79</v>
      </c>
      <c r="E22" s="210">
        <f t="shared" si="0"/>
        <v>4900000</v>
      </c>
      <c r="F22" s="210">
        <v>4800000</v>
      </c>
      <c r="G22" s="210"/>
      <c r="H22" s="210"/>
      <c r="I22" s="210"/>
      <c r="J22" s="210"/>
      <c r="K22" s="245">
        <v>100000</v>
      </c>
    </row>
    <row r="23" spans="1:11" ht="27" customHeight="1">
      <c r="A23" s="216">
        <v>20703</v>
      </c>
      <c r="B23" s="217"/>
      <c r="C23" s="217"/>
      <c r="D23" s="218" t="s">
        <v>80</v>
      </c>
      <c r="E23" s="219">
        <f t="shared" si="0"/>
        <v>4900000</v>
      </c>
      <c r="F23" s="219">
        <v>4800000</v>
      </c>
      <c r="G23" s="219"/>
      <c r="H23" s="219"/>
      <c r="I23" s="219"/>
      <c r="J23" s="219"/>
      <c r="K23" s="246">
        <v>100000</v>
      </c>
    </row>
    <row r="24" spans="1:11" ht="27" customHeight="1">
      <c r="A24" s="220">
        <v>2070306</v>
      </c>
      <c r="B24" s="221"/>
      <c r="C24" s="221"/>
      <c r="D24" s="220" t="s">
        <v>81</v>
      </c>
      <c r="E24" s="222">
        <f t="shared" si="0"/>
        <v>100000</v>
      </c>
      <c r="F24" s="223">
        <v>0</v>
      </c>
      <c r="G24" s="223"/>
      <c r="H24" s="223"/>
      <c r="I24" s="223"/>
      <c r="J24" s="223"/>
      <c r="K24" s="223">
        <v>100000</v>
      </c>
    </row>
    <row r="25" spans="1:11" ht="27" customHeight="1">
      <c r="A25" s="220">
        <v>2070399</v>
      </c>
      <c r="B25" s="221"/>
      <c r="C25" s="221"/>
      <c r="D25" s="220" t="s">
        <v>82</v>
      </c>
      <c r="E25" s="222">
        <f t="shared" si="0"/>
        <v>4800000</v>
      </c>
      <c r="F25" s="223">
        <v>4800000</v>
      </c>
      <c r="G25" s="223"/>
      <c r="H25" s="223"/>
      <c r="I25" s="223"/>
      <c r="J25" s="223"/>
      <c r="K25" s="223">
        <v>0</v>
      </c>
    </row>
    <row r="26" spans="1:11" ht="27" customHeight="1">
      <c r="A26" s="214">
        <v>208</v>
      </c>
      <c r="B26" s="215"/>
      <c r="C26" s="215"/>
      <c r="D26" s="209" t="s">
        <v>83</v>
      </c>
      <c r="E26" s="210">
        <f t="shared" si="0"/>
        <v>335411.04</v>
      </c>
      <c r="F26" s="210">
        <v>335411.04</v>
      </c>
      <c r="G26" s="210"/>
      <c r="H26" s="210"/>
      <c r="I26" s="210"/>
      <c r="J26" s="210"/>
      <c r="K26" s="245">
        <v>0</v>
      </c>
    </row>
    <row r="27" spans="1:11" ht="27" customHeight="1">
      <c r="A27" s="214">
        <v>20805</v>
      </c>
      <c r="B27" s="215"/>
      <c r="C27" s="215"/>
      <c r="D27" s="209" t="s">
        <v>84</v>
      </c>
      <c r="E27" s="210">
        <f t="shared" si="0"/>
        <v>323347.34</v>
      </c>
      <c r="F27" s="210">
        <v>323347.34</v>
      </c>
      <c r="G27" s="210"/>
      <c r="H27" s="210"/>
      <c r="I27" s="210"/>
      <c r="J27" s="210"/>
      <c r="K27" s="245">
        <v>0</v>
      </c>
    </row>
    <row r="28" spans="1:11" ht="27" customHeight="1">
      <c r="A28" s="201">
        <v>2080504</v>
      </c>
      <c r="B28" s="202"/>
      <c r="C28" s="202"/>
      <c r="D28" s="203" t="s">
        <v>85</v>
      </c>
      <c r="E28" s="204">
        <f t="shared" si="0"/>
        <v>12400</v>
      </c>
      <c r="F28" s="205">
        <v>12400</v>
      </c>
      <c r="G28" s="205"/>
      <c r="H28" s="205"/>
      <c r="I28" s="205"/>
      <c r="J28" s="205"/>
      <c r="K28" s="244">
        <v>0</v>
      </c>
    </row>
    <row r="29" spans="1:11" ht="27" customHeight="1">
      <c r="A29" s="201">
        <v>2080505</v>
      </c>
      <c r="B29" s="202"/>
      <c r="C29" s="202"/>
      <c r="D29" s="203" t="s">
        <v>86</v>
      </c>
      <c r="E29" s="204">
        <f t="shared" si="0"/>
        <v>286047.34</v>
      </c>
      <c r="F29" s="205">
        <v>286047.34</v>
      </c>
      <c r="G29" s="205"/>
      <c r="H29" s="205"/>
      <c r="I29" s="205"/>
      <c r="J29" s="205"/>
      <c r="K29" s="244">
        <v>0</v>
      </c>
    </row>
    <row r="30" spans="1:11" ht="27" customHeight="1">
      <c r="A30" s="201">
        <v>2080599</v>
      </c>
      <c r="B30" s="202"/>
      <c r="C30" s="202"/>
      <c r="D30" s="203" t="s">
        <v>87</v>
      </c>
      <c r="E30" s="204">
        <f t="shared" si="0"/>
        <v>24900</v>
      </c>
      <c r="F30" s="205">
        <v>24900</v>
      </c>
      <c r="G30" s="205"/>
      <c r="H30" s="205"/>
      <c r="I30" s="205"/>
      <c r="J30" s="205"/>
      <c r="K30" s="244">
        <v>0</v>
      </c>
    </row>
    <row r="31" spans="1:11" ht="27" customHeight="1">
      <c r="A31" s="214">
        <v>20899</v>
      </c>
      <c r="B31" s="215"/>
      <c r="C31" s="215"/>
      <c r="D31" s="209" t="s">
        <v>88</v>
      </c>
      <c r="E31" s="210">
        <f t="shared" si="0"/>
        <v>12063.7</v>
      </c>
      <c r="F31" s="210">
        <v>12063.7</v>
      </c>
      <c r="G31" s="210"/>
      <c r="H31" s="210"/>
      <c r="I31" s="210"/>
      <c r="J31" s="210"/>
      <c r="K31" s="245">
        <v>0</v>
      </c>
    </row>
    <row r="32" spans="1:11" ht="27" customHeight="1">
      <c r="A32" s="201">
        <v>2089901</v>
      </c>
      <c r="B32" s="202"/>
      <c r="C32" s="202"/>
      <c r="D32" s="203" t="s">
        <v>89</v>
      </c>
      <c r="E32" s="204">
        <f t="shared" si="0"/>
        <v>12063.7</v>
      </c>
      <c r="F32" s="205">
        <v>12063.7</v>
      </c>
      <c r="G32" s="205"/>
      <c r="H32" s="205"/>
      <c r="I32" s="205"/>
      <c r="J32" s="205"/>
      <c r="K32" s="244">
        <v>0</v>
      </c>
    </row>
    <row r="33" spans="1:11" ht="27" customHeight="1">
      <c r="A33" s="214">
        <v>210</v>
      </c>
      <c r="B33" s="215"/>
      <c r="C33" s="215"/>
      <c r="D33" s="209" t="s">
        <v>90</v>
      </c>
      <c r="E33" s="210">
        <f t="shared" si="0"/>
        <v>133594.76</v>
      </c>
      <c r="F33" s="210">
        <v>133594.76</v>
      </c>
      <c r="G33" s="210"/>
      <c r="H33" s="210"/>
      <c r="I33" s="210"/>
      <c r="J33" s="210"/>
      <c r="K33" s="245">
        <v>0</v>
      </c>
    </row>
    <row r="34" spans="1:11" ht="27" customHeight="1">
      <c r="A34" s="214">
        <v>21011</v>
      </c>
      <c r="B34" s="215"/>
      <c r="C34" s="215"/>
      <c r="D34" s="209" t="s">
        <v>91</v>
      </c>
      <c r="E34" s="210">
        <f t="shared" si="0"/>
        <v>133594.76</v>
      </c>
      <c r="F34" s="210">
        <v>133594.76</v>
      </c>
      <c r="G34" s="210"/>
      <c r="H34" s="210"/>
      <c r="I34" s="210"/>
      <c r="J34" s="210"/>
      <c r="K34" s="245">
        <v>0</v>
      </c>
    </row>
    <row r="35" spans="1:11" ht="27" customHeight="1">
      <c r="A35" s="201">
        <v>2101101</v>
      </c>
      <c r="B35" s="202"/>
      <c r="C35" s="202"/>
      <c r="D35" s="203" t="s">
        <v>92</v>
      </c>
      <c r="E35" s="204">
        <f t="shared" si="0"/>
        <v>35818.8</v>
      </c>
      <c r="F35" s="205">
        <v>35818.8</v>
      </c>
      <c r="G35" s="205"/>
      <c r="H35" s="205"/>
      <c r="I35" s="205"/>
      <c r="J35" s="205"/>
      <c r="K35" s="244">
        <v>0</v>
      </c>
    </row>
    <row r="36" spans="1:11" ht="27" customHeight="1">
      <c r="A36" s="201">
        <v>2101102</v>
      </c>
      <c r="B36" s="202"/>
      <c r="C36" s="202"/>
      <c r="D36" s="203" t="s">
        <v>93</v>
      </c>
      <c r="E36" s="204">
        <f t="shared" si="0"/>
        <v>78600.14</v>
      </c>
      <c r="F36" s="205">
        <v>78600.14</v>
      </c>
      <c r="G36" s="205"/>
      <c r="H36" s="205"/>
      <c r="I36" s="205"/>
      <c r="J36" s="205"/>
      <c r="K36" s="244">
        <v>0</v>
      </c>
    </row>
    <row r="37" spans="1:11" ht="27" customHeight="1">
      <c r="A37" s="201">
        <v>2101103</v>
      </c>
      <c r="B37" s="202"/>
      <c r="C37" s="202"/>
      <c r="D37" s="203" t="s">
        <v>94</v>
      </c>
      <c r="E37" s="204">
        <f t="shared" si="0"/>
        <v>10775.82</v>
      </c>
      <c r="F37" s="205">
        <v>10775.82</v>
      </c>
      <c r="G37" s="205"/>
      <c r="H37" s="205"/>
      <c r="I37" s="205"/>
      <c r="J37" s="205"/>
      <c r="K37" s="244">
        <v>0</v>
      </c>
    </row>
    <row r="38" spans="1:11" ht="27" customHeight="1">
      <c r="A38" s="201">
        <v>2101199</v>
      </c>
      <c r="B38" s="202"/>
      <c r="C38" s="202"/>
      <c r="D38" s="203" t="s">
        <v>95</v>
      </c>
      <c r="E38" s="204">
        <f t="shared" si="0"/>
        <v>8400</v>
      </c>
      <c r="F38" s="205">
        <v>8400</v>
      </c>
      <c r="G38" s="205"/>
      <c r="H38" s="205"/>
      <c r="I38" s="205"/>
      <c r="J38" s="205"/>
      <c r="K38" s="244">
        <v>0</v>
      </c>
    </row>
    <row r="39" spans="1:11" ht="27" customHeight="1">
      <c r="A39" s="214">
        <v>212</v>
      </c>
      <c r="B39" s="215"/>
      <c r="C39" s="215"/>
      <c r="D39" s="209" t="s">
        <v>96</v>
      </c>
      <c r="E39" s="210">
        <f t="shared" si="0"/>
        <v>5000000</v>
      </c>
      <c r="F39" s="210">
        <v>5000000</v>
      </c>
      <c r="G39" s="210"/>
      <c r="H39" s="210"/>
      <c r="I39" s="210"/>
      <c r="J39" s="210"/>
      <c r="K39" s="245">
        <v>0</v>
      </c>
    </row>
    <row r="40" spans="1:11" ht="27" customHeight="1">
      <c r="A40" s="214">
        <v>21208</v>
      </c>
      <c r="B40" s="215"/>
      <c r="C40" s="215"/>
      <c r="D40" s="224" t="s">
        <v>97</v>
      </c>
      <c r="E40" s="210">
        <f t="shared" si="0"/>
        <v>5000000</v>
      </c>
      <c r="F40" s="210">
        <v>5000000</v>
      </c>
      <c r="G40" s="210"/>
      <c r="H40" s="210"/>
      <c r="I40" s="210"/>
      <c r="J40" s="210"/>
      <c r="K40" s="245">
        <v>0</v>
      </c>
    </row>
    <row r="41" spans="1:11" ht="27" customHeight="1">
      <c r="A41" s="201">
        <v>2120899</v>
      </c>
      <c r="B41" s="202"/>
      <c r="C41" s="202"/>
      <c r="D41" s="225" t="s">
        <v>98</v>
      </c>
      <c r="E41" s="204">
        <f t="shared" si="0"/>
        <v>5000000</v>
      </c>
      <c r="F41" s="205">
        <v>5000000</v>
      </c>
      <c r="G41" s="205"/>
      <c r="H41" s="205"/>
      <c r="I41" s="205"/>
      <c r="J41" s="205"/>
      <c r="K41" s="244">
        <v>0</v>
      </c>
    </row>
    <row r="42" spans="1:11" ht="27" customHeight="1">
      <c r="A42" s="214">
        <v>221</v>
      </c>
      <c r="B42" s="215"/>
      <c r="C42" s="215"/>
      <c r="D42" s="209" t="s">
        <v>99</v>
      </c>
      <c r="E42" s="210">
        <f t="shared" si="0"/>
        <v>264064.41</v>
      </c>
      <c r="F42" s="210">
        <v>264064.41</v>
      </c>
      <c r="G42" s="210"/>
      <c r="H42" s="210"/>
      <c r="I42" s="210"/>
      <c r="J42" s="210"/>
      <c r="K42" s="245">
        <v>0</v>
      </c>
    </row>
    <row r="43" spans="1:11" ht="27" customHeight="1">
      <c r="A43" s="214">
        <v>22102</v>
      </c>
      <c r="B43" s="215"/>
      <c r="C43" s="215"/>
      <c r="D43" s="209" t="s">
        <v>100</v>
      </c>
      <c r="E43" s="210">
        <f t="shared" si="0"/>
        <v>264064.41</v>
      </c>
      <c r="F43" s="210">
        <v>264064.41</v>
      </c>
      <c r="G43" s="210"/>
      <c r="H43" s="210"/>
      <c r="I43" s="210"/>
      <c r="J43" s="210"/>
      <c r="K43" s="245">
        <v>0</v>
      </c>
    </row>
    <row r="44" spans="1:11" ht="27" customHeight="1">
      <c r="A44" s="201">
        <v>2210201</v>
      </c>
      <c r="B44" s="202"/>
      <c r="C44" s="202"/>
      <c r="D44" s="203" t="s">
        <v>101</v>
      </c>
      <c r="E44" s="204">
        <f t="shared" si="0"/>
        <v>171628.41</v>
      </c>
      <c r="F44" s="205">
        <v>171628.41</v>
      </c>
      <c r="G44" s="205" t="s">
        <v>14</v>
      </c>
      <c r="H44" s="205" t="s">
        <v>14</v>
      </c>
      <c r="I44" s="205" t="s">
        <v>14</v>
      </c>
      <c r="J44" s="205" t="s">
        <v>14</v>
      </c>
      <c r="K44" s="244">
        <v>0</v>
      </c>
    </row>
    <row r="45" spans="1:11" ht="27" customHeight="1">
      <c r="A45" s="226">
        <v>2210203</v>
      </c>
      <c r="B45" s="227"/>
      <c r="C45" s="227"/>
      <c r="D45" s="228" t="s">
        <v>102</v>
      </c>
      <c r="E45" s="204">
        <f t="shared" si="0"/>
        <v>92436</v>
      </c>
      <c r="F45" s="229">
        <v>92436</v>
      </c>
      <c r="G45" s="229" t="s">
        <v>14</v>
      </c>
      <c r="H45" s="229" t="s">
        <v>14</v>
      </c>
      <c r="I45" s="229" t="s">
        <v>14</v>
      </c>
      <c r="J45" s="229" t="s">
        <v>14</v>
      </c>
      <c r="K45" s="247">
        <v>0</v>
      </c>
    </row>
    <row r="46" spans="1:11" ht="27" customHeight="1">
      <c r="A46" s="230">
        <v>229</v>
      </c>
      <c r="B46" s="230"/>
      <c r="C46" s="230"/>
      <c r="D46" s="231" t="s">
        <v>103</v>
      </c>
      <c r="E46" s="219">
        <f t="shared" si="0"/>
        <v>5640000</v>
      </c>
      <c r="F46" s="232">
        <v>5640000</v>
      </c>
      <c r="G46" s="232"/>
      <c r="H46" s="232"/>
      <c r="I46" s="232"/>
      <c r="J46" s="232"/>
      <c r="K46" s="232">
        <v>0</v>
      </c>
    </row>
    <row r="47" spans="1:11" ht="27" customHeight="1">
      <c r="A47" s="233">
        <v>22960</v>
      </c>
      <c r="B47" s="233"/>
      <c r="C47" s="233"/>
      <c r="D47" s="234" t="s">
        <v>104</v>
      </c>
      <c r="E47" s="235">
        <f t="shared" si="0"/>
        <v>5640000</v>
      </c>
      <c r="F47" s="235">
        <v>5640000</v>
      </c>
      <c r="G47" s="235"/>
      <c r="H47" s="235"/>
      <c r="I47" s="235"/>
      <c r="J47" s="235"/>
      <c r="K47" s="235">
        <v>0</v>
      </c>
    </row>
    <row r="48" spans="1:11" ht="27" customHeight="1">
      <c r="A48" s="236">
        <v>2296003</v>
      </c>
      <c r="B48" s="236"/>
      <c r="C48" s="236"/>
      <c r="D48" s="220" t="s">
        <v>105</v>
      </c>
      <c r="E48" s="222">
        <f t="shared" si="0"/>
        <v>4440000</v>
      </c>
      <c r="F48" s="223">
        <v>4440000</v>
      </c>
      <c r="G48" s="223"/>
      <c r="H48" s="223"/>
      <c r="I48" s="223"/>
      <c r="J48" s="223"/>
      <c r="K48" s="223">
        <v>0</v>
      </c>
    </row>
    <row r="49" spans="1:11" ht="27" customHeight="1">
      <c r="A49" s="236">
        <v>2296004</v>
      </c>
      <c r="B49" s="236"/>
      <c r="C49" s="236"/>
      <c r="D49" s="220" t="s">
        <v>106</v>
      </c>
      <c r="E49" s="222">
        <f t="shared" si="0"/>
        <v>1200000</v>
      </c>
      <c r="F49" s="223">
        <v>1200000</v>
      </c>
      <c r="G49" s="223"/>
      <c r="H49" s="223"/>
      <c r="I49" s="223"/>
      <c r="J49" s="223"/>
      <c r="K49" s="223">
        <v>0</v>
      </c>
    </row>
    <row r="50" spans="1:11" ht="27" customHeight="1">
      <c r="A50" s="233">
        <v>231</v>
      </c>
      <c r="B50" s="233"/>
      <c r="C50" s="233"/>
      <c r="D50" s="234" t="s">
        <v>107</v>
      </c>
      <c r="E50" s="235">
        <f t="shared" si="0"/>
        <v>7484515</v>
      </c>
      <c r="F50" s="235">
        <v>0</v>
      </c>
      <c r="G50" s="235"/>
      <c r="H50" s="235"/>
      <c r="I50" s="235"/>
      <c r="J50" s="235"/>
      <c r="K50" s="235">
        <v>7484515</v>
      </c>
    </row>
    <row r="51" spans="1:11" ht="27" customHeight="1">
      <c r="A51" s="233">
        <v>23103</v>
      </c>
      <c r="B51" s="233"/>
      <c r="C51" s="233"/>
      <c r="D51" s="234" t="s">
        <v>108</v>
      </c>
      <c r="E51" s="235">
        <f t="shared" si="0"/>
        <v>7484515</v>
      </c>
      <c r="F51" s="235">
        <v>0</v>
      </c>
      <c r="G51" s="235"/>
      <c r="H51" s="235"/>
      <c r="I51" s="235"/>
      <c r="J51" s="235"/>
      <c r="K51" s="235">
        <v>7484515</v>
      </c>
    </row>
    <row r="52" spans="1:11" ht="27" customHeight="1">
      <c r="A52" s="236">
        <v>2310399</v>
      </c>
      <c r="B52" s="236"/>
      <c r="C52" s="236"/>
      <c r="D52" s="237" t="s">
        <v>109</v>
      </c>
      <c r="E52" s="222">
        <f t="shared" si="0"/>
        <v>7484515</v>
      </c>
      <c r="F52" s="223">
        <v>0</v>
      </c>
      <c r="G52" s="223"/>
      <c r="H52" s="223"/>
      <c r="I52" s="223"/>
      <c r="J52" s="223"/>
      <c r="K52" s="223">
        <v>7484515</v>
      </c>
    </row>
    <row r="53" spans="1:11" ht="14.25">
      <c r="A53" s="238" t="s">
        <v>110</v>
      </c>
      <c r="B53" s="239"/>
      <c r="C53" s="239"/>
      <c r="D53" s="239"/>
      <c r="E53" s="239"/>
      <c r="F53" s="239"/>
      <c r="G53" s="239"/>
      <c r="H53" s="239"/>
      <c r="I53" s="239"/>
      <c r="J53" s="239"/>
      <c r="K53" s="239"/>
    </row>
  </sheetData>
  <sheetProtection/>
  <mergeCells count="59">
    <mergeCell ref="A2:K2"/>
    <mergeCell ref="A3:D3"/>
    <mergeCell ref="J3:K3"/>
    <mergeCell ref="A4:D4"/>
    <mergeCell ref="A5:C5"/>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K53"/>
    <mergeCell ref="E4:E5"/>
    <mergeCell ref="F4:F5"/>
    <mergeCell ref="G4:G5"/>
    <mergeCell ref="H4:H5"/>
    <mergeCell ref="I4:I5"/>
    <mergeCell ref="J4:J5"/>
    <mergeCell ref="K4:K5"/>
  </mergeCells>
  <printOptions/>
  <pageMargins left="0.7479166666666667" right="0.7479166666666667" top="0.9840277777777777" bottom="0.9840277777777777"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2"/>
  <sheetViews>
    <sheetView zoomScaleSheetLayoutView="100" workbookViewId="0" topLeftCell="A28">
      <selection activeCell="G10" sqref="G10"/>
    </sheetView>
  </sheetViews>
  <sheetFormatPr defaultColWidth="9.00390625" defaultRowHeight="14.25"/>
  <cols>
    <col min="1" max="3" width="4.25390625" style="0" customWidth="1"/>
    <col min="4" max="4" width="27.00390625" style="0" customWidth="1"/>
    <col min="5" max="5" width="16.00390625" style="0" customWidth="1"/>
    <col min="6" max="6" width="14.875" style="0" customWidth="1"/>
    <col min="7" max="7" width="16.00390625" style="0" customWidth="1"/>
    <col min="8" max="10" width="11.125" style="0" customWidth="1"/>
  </cols>
  <sheetData>
    <row r="1" ht="14.25">
      <c r="A1" t="s">
        <v>111</v>
      </c>
    </row>
    <row r="2" spans="1:10" ht="22.5">
      <c r="A2" s="159" t="s">
        <v>112</v>
      </c>
      <c r="B2" s="4"/>
      <c r="C2" s="4"/>
      <c r="D2" s="4"/>
      <c r="E2" s="4"/>
      <c r="F2" s="4"/>
      <c r="G2" s="4"/>
      <c r="H2" s="4"/>
      <c r="I2" s="4"/>
      <c r="J2" s="4"/>
    </row>
    <row r="3" spans="1:10" ht="21" customHeight="1">
      <c r="A3" s="160" t="s">
        <v>2</v>
      </c>
      <c r="B3" s="6"/>
      <c r="C3" s="6"/>
      <c r="D3" s="6"/>
      <c r="E3" s="161"/>
      <c r="F3" s="162"/>
      <c r="G3" s="161"/>
      <c r="H3" s="161"/>
      <c r="I3" s="180" t="s">
        <v>3</v>
      </c>
      <c r="J3" s="180"/>
    </row>
    <row r="4" spans="1:10" ht="19.5" customHeight="1">
      <c r="A4" s="163" t="s">
        <v>6</v>
      </c>
      <c r="B4" s="9"/>
      <c r="C4" s="9"/>
      <c r="D4" s="9"/>
      <c r="E4" s="163" t="s">
        <v>113</v>
      </c>
      <c r="F4" s="163" t="s">
        <v>114</v>
      </c>
      <c r="G4" s="163" t="s">
        <v>115</v>
      </c>
      <c r="H4" s="163" t="s">
        <v>116</v>
      </c>
      <c r="I4" s="163" t="s">
        <v>117</v>
      </c>
      <c r="J4" s="163" t="s">
        <v>118</v>
      </c>
    </row>
    <row r="5" spans="1:10" ht="14.25">
      <c r="A5" s="163" t="s">
        <v>58</v>
      </c>
      <c r="B5" s="9"/>
      <c r="C5" s="9"/>
      <c r="D5" s="163" t="s">
        <v>59</v>
      </c>
      <c r="E5" s="163"/>
      <c r="F5" s="163"/>
      <c r="G5" s="163"/>
      <c r="H5" s="163"/>
      <c r="I5" s="163"/>
      <c r="J5" s="163"/>
    </row>
    <row r="6" spans="1:10" ht="14.25">
      <c r="A6" s="163" t="s">
        <v>60</v>
      </c>
      <c r="B6" s="163" t="s">
        <v>61</v>
      </c>
      <c r="C6" s="163" t="s">
        <v>62</v>
      </c>
      <c r="D6" s="163" t="s">
        <v>63</v>
      </c>
      <c r="E6" s="163">
        <v>1</v>
      </c>
      <c r="F6" s="163">
        <v>2</v>
      </c>
      <c r="G6" s="163">
        <v>3</v>
      </c>
      <c r="H6" s="163">
        <v>4</v>
      </c>
      <c r="I6" s="163">
        <v>5</v>
      </c>
      <c r="J6" s="163">
        <v>6</v>
      </c>
    </row>
    <row r="7" spans="1:10" s="71" customFormat="1" ht="27" customHeight="1">
      <c r="A7" s="164" t="s">
        <v>64</v>
      </c>
      <c r="B7" s="164"/>
      <c r="C7" s="164"/>
      <c r="D7" s="164"/>
      <c r="E7" s="165">
        <f>F7+G7</f>
        <v>77424175.00000001</v>
      </c>
      <c r="F7" s="165">
        <f>F8+F11+F26+F33+F39+F42</f>
        <v>7067836.76</v>
      </c>
      <c r="G7" s="165">
        <f>G8+G11+G39+G46+G49</f>
        <v>70356338.24000001</v>
      </c>
      <c r="H7" s="166" t="s">
        <v>14</v>
      </c>
      <c r="I7" s="166" t="s">
        <v>14</v>
      </c>
      <c r="J7" s="166" t="s">
        <v>14</v>
      </c>
    </row>
    <row r="8" spans="1:10" ht="27" customHeight="1">
      <c r="A8" s="167">
        <v>201</v>
      </c>
      <c r="B8" s="168"/>
      <c r="C8" s="168"/>
      <c r="D8" s="169" t="s">
        <v>65</v>
      </c>
      <c r="E8" s="170">
        <f aca="true" t="shared" si="0" ref="E8:E51">F8+G8</f>
        <v>50750</v>
      </c>
      <c r="F8" s="170">
        <v>50750</v>
      </c>
      <c r="G8" s="170">
        <v>0</v>
      </c>
      <c r="H8" s="171"/>
      <c r="I8" s="171"/>
      <c r="J8" s="171"/>
    </row>
    <row r="9" spans="1:10" ht="27" customHeight="1">
      <c r="A9" s="167">
        <v>20199</v>
      </c>
      <c r="B9" s="168"/>
      <c r="C9" s="168"/>
      <c r="D9" s="169" t="s">
        <v>66</v>
      </c>
      <c r="E9" s="170">
        <f t="shared" si="0"/>
        <v>50750</v>
      </c>
      <c r="F9" s="170">
        <v>50750</v>
      </c>
      <c r="G9" s="170">
        <v>0</v>
      </c>
      <c r="H9" s="171"/>
      <c r="I9" s="171"/>
      <c r="J9" s="171"/>
    </row>
    <row r="10" spans="1:10" ht="27" customHeight="1">
      <c r="A10" s="167">
        <v>2019999</v>
      </c>
      <c r="B10" s="168"/>
      <c r="C10" s="168"/>
      <c r="D10" s="169" t="s">
        <v>67</v>
      </c>
      <c r="E10" s="170">
        <f t="shared" si="0"/>
        <v>50750</v>
      </c>
      <c r="F10" s="170">
        <v>50750</v>
      </c>
      <c r="G10" s="170">
        <v>0</v>
      </c>
      <c r="H10" s="171"/>
      <c r="I10" s="171"/>
      <c r="J10" s="171"/>
    </row>
    <row r="11" spans="1:10" ht="27" customHeight="1">
      <c r="A11" s="167">
        <v>205</v>
      </c>
      <c r="B11" s="168"/>
      <c r="C11" s="168"/>
      <c r="D11" s="169" t="s">
        <v>68</v>
      </c>
      <c r="E11" s="170">
        <f t="shared" si="0"/>
        <v>62812603.18</v>
      </c>
      <c r="F11" s="170">
        <v>6281071.44</v>
      </c>
      <c r="G11" s="170">
        <v>56531531.74</v>
      </c>
      <c r="H11" s="171"/>
      <c r="I11" s="171"/>
      <c r="J11" s="171"/>
    </row>
    <row r="12" spans="1:10" ht="27" customHeight="1">
      <c r="A12" s="167">
        <v>20501</v>
      </c>
      <c r="B12" s="168"/>
      <c r="C12" s="168"/>
      <c r="D12" s="169" t="s">
        <v>69</v>
      </c>
      <c r="E12" s="170">
        <f t="shared" si="0"/>
        <v>1303522.28</v>
      </c>
      <c r="F12" s="170">
        <v>1233522.28</v>
      </c>
      <c r="G12" s="170">
        <v>70000</v>
      </c>
      <c r="H12" s="171"/>
      <c r="I12" s="171"/>
      <c r="J12" s="171"/>
    </row>
    <row r="13" spans="1:10" ht="27" customHeight="1">
      <c r="A13" s="167">
        <v>2050101</v>
      </c>
      <c r="B13" s="168"/>
      <c r="C13" s="168"/>
      <c r="D13" s="169" t="s">
        <v>70</v>
      </c>
      <c r="E13" s="170">
        <f t="shared" si="0"/>
        <v>1206334.7</v>
      </c>
      <c r="F13" s="170">
        <v>1206334.7</v>
      </c>
      <c r="G13" s="170">
        <v>0</v>
      </c>
      <c r="H13" s="171"/>
      <c r="I13" s="171"/>
      <c r="J13" s="171"/>
    </row>
    <row r="14" spans="1:10" ht="27" customHeight="1">
      <c r="A14" s="167">
        <v>2050102</v>
      </c>
      <c r="B14" s="168"/>
      <c r="C14" s="168"/>
      <c r="D14" s="169" t="s">
        <v>71</v>
      </c>
      <c r="E14" s="170">
        <f t="shared" si="0"/>
        <v>70000</v>
      </c>
      <c r="F14" s="170">
        <v>0</v>
      </c>
      <c r="G14" s="170">
        <v>70000</v>
      </c>
      <c r="H14" s="171"/>
      <c r="I14" s="171"/>
      <c r="J14" s="171"/>
    </row>
    <row r="15" spans="1:10" ht="27" customHeight="1">
      <c r="A15" s="167">
        <v>2050199</v>
      </c>
      <c r="B15" s="168"/>
      <c r="C15" s="168"/>
      <c r="D15" s="169" t="s">
        <v>119</v>
      </c>
      <c r="E15" s="170">
        <f t="shared" si="0"/>
        <v>27187.58</v>
      </c>
      <c r="F15" s="170">
        <v>27187.58</v>
      </c>
      <c r="G15" s="170">
        <v>0</v>
      </c>
      <c r="H15" s="171"/>
      <c r="I15" s="171"/>
      <c r="J15" s="171"/>
    </row>
    <row r="16" spans="1:10" ht="27" customHeight="1">
      <c r="A16" s="167">
        <v>20502</v>
      </c>
      <c r="B16" s="168"/>
      <c r="C16" s="168"/>
      <c r="D16" s="169" t="s">
        <v>72</v>
      </c>
      <c r="E16" s="170">
        <f t="shared" si="0"/>
        <v>52846380.42</v>
      </c>
      <c r="F16" s="170">
        <v>5047549.16</v>
      </c>
      <c r="G16" s="170">
        <v>47798831.26</v>
      </c>
      <c r="H16" s="171"/>
      <c r="I16" s="171"/>
      <c r="J16" s="171"/>
    </row>
    <row r="17" spans="1:10" ht="27" customHeight="1">
      <c r="A17" s="167">
        <v>2050201</v>
      </c>
      <c r="B17" s="168"/>
      <c r="C17" s="168"/>
      <c r="D17" s="169" t="s">
        <v>73</v>
      </c>
      <c r="E17" s="170">
        <f t="shared" si="0"/>
        <v>3755092</v>
      </c>
      <c r="F17" s="170">
        <v>0</v>
      </c>
      <c r="G17" s="170">
        <v>3755092</v>
      </c>
      <c r="H17" s="171"/>
      <c r="I17" s="171"/>
      <c r="J17" s="171"/>
    </row>
    <row r="18" spans="1:10" ht="27" customHeight="1">
      <c r="A18" s="167">
        <v>2050202</v>
      </c>
      <c r="B18" s="168"/>
      <c r="C18" s="168"/>
      <c r="D18" s="169" t="s">
        <v>74</v>
      </c>
      <c r="E18" s="170">
        <f t="shared" si="0"/>
        <v>39147157.47</v>
      </c>
      <c r="F18" s="170">
        <v>3367746.42</v>
      </c>
      <c r="G18" s="170">
        <v>35779411.05</v>
      </c>
      <c r="H18" s="171"/>
      <c r="I18" s="171"/>
      <c r="J18" s="171"/>
    </row>
    <row r="19" spans="1:10" ht="27" customHeight="1">
      <c r="A19" s="167">
        <v>2050203</v>
      </c>
      <c r="B19" s="168"/>
      <c r="C19" s="168"/>
      <c r="D19" s="169" t="s">
        <v>75</v>
      </c>
      <c r="E19" s="170">
        <f t="shared" si="0"/>
        <v>4130000</v>
      </c>
      <c r="F19" s="170">
        <v>0</v>
      </c>
      <c r="G19" s="170">
        <v>4130000</v>
      </c>
      <c r="H19" s="171"/>
      <c r="I19" s="171"/>
      <c r="J19" s="171"/>
    </row>
    <row r="20" spans="1:10" ht="27" customHeight="1">
      <c r="A20" s="167">
        <v>2050205</v>
      </c>
      <c r="B20" s="168"/>
      <c r="C20" s="168"/>
      <c r="D20" s="169" t="s">
        <v>120</v>
      </c>
      <c r="E20" s="170">
        <f t="shared" si="0"/>
        <v>82328.21</v>
      </c>
      <c r="F20" s="170">
        <v>0</v>
      </c>
      <c r="G20" s="170">
        <v>82328.21</v>
      </c>
      <c r="H20" s="171"/>
      <c r="I20" s="171"/>
      <c r="J20" s="171"/>
    </row>
    <row r="21" spans="1:10" ht="27" customHeight="1">
      <c r="A21" s="167">
        <v>2050299</v>
      </c>
      <c r="B21" s="168"/>
      <c r="C21" s="168"/>
      <c r="D21" s="169" t="s">
        <v>76</v>
      </c>
      <c r="E21" s="170">
        <f t="shared" si="0"/>
        <v>5731802.74</v>
      </c>
      <c r="F21" s="170">
        <v>1679802.74</v>
      </c>
      <c r="G21" s="170">
        <v>4052000</v>
      </c>
      <c r="H21" s="171"/>
      <c r="I21" s="171"/>
      <c r="J21" s="171"/>
    </row>
    <row r="22" spans="1:10" ht="27" customHeight="1">
      <c r="A22" s="167">
        <v>20503</v>
      </c>
      <c r="B22" s="168"/>
      <c r="C22" s="168"/>
      <c r="D22" s="169" t="s">
        <v>121</v>
      </c>
      <c r="E22" s="170">
        <f t="shared" si="0"/>
        <v>200000</v>
      </c>
      <c r="F22" s="170">
        <v>0</v>
      </c>
      <c r="G22" s="170">
        <v>200000</v>
      </c>
      <c r="H22" s="171"/>
      <c r="I22" s="171"/>
      <c r="J22" s="171"/>
    </row>
    <row r="23" spans="1:10" ht="27" customHeight="1">
      <c r="A23" s="167">
        <v>20503005</v>
      </c>
      <c r="B23" s="168"/>
      <c r="C23" s="168"/>
      <c r="D23" s="169" t="s">
        <v>122</v>
      </c>
      <c r="E23" s="170">
        <f t="shared" si="0"/>
        <v>200000</v>
      </c>
      <c r="F23" s="170">
        <v>0</v>
      </c>
      <c r="G23" s="170">
        <v>200000</v>
      </c>
      <c r="H23" s="171"/>
      <c r="I23" s="171"/>
      <c r="J23" s="171"/>
    </row>
    <row r="24" spans="1:10" ht="27" customHeight="1">
      <c r="A24" s="167">
        <v>20509</v>
      </c>
      <c r="B24" s="168"/>
      <c r="C24" s="168"/>
      <c r="D24" s="169" t="s">
        <v>77</v>
      </c>
      <c r="E24" s="170">
        <f t="shared" si="0"/>
        <v>8462700.48</v>
      </c>
      <c r="F24" s="170">
        <v>0</v>
      </c>
      <c r="G24" s="170">
        <v>8462700.48</v>
      </c>
      <c r="H24" s="171"/>
      <c r="I24" s="171"/>
      <c r="J24" s="171"/>
    </row>
    <row r="25" spans="1:10" ht="27" customHeight="1">
      <c r="A25" s="167">
        <v>2050999</v>
      </c>
      <c r="B25" s="168"/>
      <c r="C25" s="168"/>
      <c r="D25" s="169" t="s">
        <v>78</v>
      </c>
      <c r="E25" s="170">
        <f t="shared" si="0"/>
        <v>8462700.48</v>
      </c>
      <c r="F25" s="170">
        <v>0</v>
      </c>
      <c r="G25" s="170">
        <v>8462700.48</v>
      </c>
      <c r="H25" s="171"/>
      <c r="I25" s="171"/>
      <c r="J25" s="171"/>
    </row>
    <row r="26" spans="1:10" ht="27" customHeight="1">
      <c r="A26" s="167">
        <v>208</v>
      </c>
      <c r="B26" s="168"/>
      <c r="C26" s="168"/>
      <c r="D26" s="169" t="s">
        <v>83</v>
      </c>
      <c r="E26" s="170">
        <f t="shared" si="0"/>
        <v>335411.04</v>
      </c>
      <c r="F26" s="170">
        <v>335411.04</v>
      </c>
      <c r="G26" s="170">
        <v>0</v>
      </c>
      <c r="H26" s="171"/>
      <c r="I26" s="171"/>
      <c r="J26" s="171"/>
    </row>
    <row r="27" spans="1:10" ht="27" customHeight="1">
      <c r="A27" s="167">
        <v>20805</v>
      </c>
      <c r="B27" s="168"/>
      <c r="C27" s="168"/>
      <c r="D27" s="169" t="s">
        <v>84</v>
      </c>
      <c r="E27" s="170">
        <f t="shared" si="0"/>
        <v>323347.34</v>
      </c>
      <c r="F27" s="170">
        <v>323347.34</v>
      </c>
      <c r="G27" s="170">
        <v>0</v>
      </c>
      <c r="H27" s="171"/>
      <c r="I27" s="171"/>
      <c r="J27" s="171"/>
    </row>
    <row r="28" spans="1:10" ht="27" customHeight="1">
      <c r="A28" s="167">
        <v>2080504</v>
      </c>
      <c r="B28" s="168"/>
      <c r="C28" s="168"/>
      <c r="D28" s="169" t="s">
        <v>85</v>
      </c>
      <c r="E28" s="170">
        <f t="shared" si="0"/>
        <v>12400</v>
      </c>
      <c r="F28" s="170">
        <v>12400</v>
      </c>
      <c r="G28" s="170">
        <v>0</v>
      </c>
      <c r="H28" s="171"/>
      <c r="I28" s="171"/>
      <c r="J28" s="171"/>
    </row>
    <row r="29" spans="1:10" ht="27" customHeight="1">
      <c r="A29" s="167">
        <v>2080505</v>
      </c>
      <c r="B29" s="168"/>
      <c r="C29" s="168"/>
      <c r="D29" s="169" t="s">
        <v>86</v>
      </c>
      <c r="E29" s="170">
        <f t="shared" si="0"/>
        <v>286047.34</v>
      </c>
      <c r="F29" s="170">
        <v>286047.34</v>
      </c>
      <c r="G29" s="170">
        <v>0</v>
      </c>
      <c r="H29" s="171"/>
      <c r="I29" s="171"/>
      <c r="J29" s="171"/>
    </row>
    <row r="30" spans="1:10" ht="27" customHeight="1">
      <c r="A30" s="167">
        <v>2080599</v>
      </c>
      <c r="B30" s="168"/>
      <c r="C30" s="168"/>
      <c r="D30" s="169" t="s">
        <v>87</v>
      </c>
      <c r="E30" s="170">
        <f t="shared" si="0"/>
        <v>24900</v>
      </c>
      <c r="F30" s="170">
        <v>24900</v>
      </c>
      <c r="G30" s="170">
        <v>0</v>
      </c>
      <c r="H30" s="171"/>
      <c r="I30" s="171"/>
      <c r="J30" s="171"/>
    </row>
    <row r="31" spans="1:10" ht="27" customHeight="1">
      <c r="A31" s="172">
        <v>20899</v>
      </c>
      <c r="B31" s="172"/>
      <c r="C31" s="172"/>
      <c r="D31" s="173" t="s">
        <v>88</v>
      </c>
      <c r="E31" s="170">
        <f t="shared" si="0"/>
        <v>12063.7</v>
      </c>
      <c r="F31" s="170">
        <v>12063.7</v>
      </c>
      <c r="G31" s="170">
        <v>0</v>
      </c>
      <c r="H31" s="171"/>
      <c r="I31" s="171"/>
      <c r="J31" s="171"/>
    </row>
    <row r="32" spans="1:10" ht="27" customHeight="1">
      <c r="A32" s="172">
        <v>2089901</v>
      </c>
      <c r="B32" s="172"/>
      <c r="C32" s="172"/>
      <c r="D32" s="173" t="s">
        <v>89</v>
      </c>
      <c r="E32" s="170">
        <f t="shared" si="0"/>
        <v>12063.7</v>
      </c>
      <c r="F32" s="170">
        <v>12063.7</v>
      </c>
      <c r="G32" s="170">
        <v>0</v>
      </c>
      <c r="H32" s="171"/>
      <c r="I32" s="171"/>
      <c r="J32" s="171"/>
    </row>
    <row r="33" spans="1:10" ht="27" customHeight="1">
      <c r="A33" s="172">
        <v>210</v>
      </c>
      <c r="B33" s="172"/>
      <c r="C33" s="172"/>
      <c r="D33" s="173" t="s">
        <v>90</v>
      </c>
      <c r="E33" s="170">
        <f t="shared" si="0"/>
        <v>136048.31</v>
      </c>
      <c r="F33" s="170">
        <v>136048.31</v>
      </c>
      <c r="G33" s="170">
        <v>0</v>
      </c>
      <c r="H33" s="171"/>
      <c r="I33" s="171"/>
      <c r="J33" s="171"/>
    </row>
    <row r="34" spans="1:10" ht="27" customHeight="1">
      <c r="A34" s="172">
        <v>21011</v>
      </c>
      <c r="B34" s="172"/>
      <c r="C34" s="172"/>
      <c r="D34" s="173" t="s">
        <v>91</v>
      </c>
      <c r="E34" s="170">
        <f t="shared" si="0"/>
        <v>136048.31</v>
      </c>
      <c r="F34" s="170">
        <v>136048.31</v>
      </c>
      <c r="G34" s="170">
        <v>0</v>
      </c>
      <c r="H34" s="171"/>
      <c r="I34" s="171"/>
      <c r="J34" s="171"/>
    </row>
    <row r="35" spans="1:10" ht="27" customHeight="1">
      <c r="A35" s="172">
        <v>2101101</v>
      </c>
      <c r="B35" s="172"/>
      <c r="C35" s="172"/>
      <c r="D35" s="173" t="s">
        <v>92</v>
      </c>
      <c r="E35" s="170">
        <f t="shared" si="0"/>
        <v>35818.8</v>
      </c>
      <c r="F35" s="170">
        <v>35818.8</v>
      </c>
      <c r="G35" s="170">
        <v>0</v>
      </c>
      <c r="H35" s="171"/>
      <c r="I35" s="171"/>
      <c r="J35" s="171"/>
    </row>
    <row r="36" spans="1:10" ht="27" customHeight="1">
      <c r="A36" s="172">
        <v>2101102</v>
      </c>
      <c r="B36" s="172"/>
      <c r="C36" s="172"/>
      <c r="D36" s="173" t="s">
        <v>93</v>
      </c>
      <c r="E36" s="170">
        <f t="shared" si="0"/>
        <v>81053.69</v>
      </c>
      <c r="F36" s="170">
        <v>81053.69</v>
      </c>
      <c r="G36" s="170">
        <v>0</v>
      </c>
      <c r="H36" s="171"/>
      <c r="I36" s="171"/>
      <c r="J36" s="171"/>
    </row>
    <row r="37" spans="1:10" ht="27" customHeight="1">
      <c r="A37" s="172">
        <v>2101103</v>
      </c>
      <c r="B37" s="172"/>
      <c r="C37" s="172"/>
      <c r="D37" s="173" t="s">
        <v>94</v>
      </c>
      <c r="E37" s="170">
        <f t="shared" si="0"/>
        <v>10775.82</v>
      </c>
      <c r="F37" s="170">
        <v>10775.82</v>
      </c>
      <c r="G37" s="170">
        <v>0</v>
      </c>
      <c r="H37" s="171"/>
      <c r="I37" s="171"/>
      <c r="J37" s="171"/>
    </row>
    <row r="38" spans="1:10" ht="27" customHeight="1">
      <c r="A38" s="172">
        <v>2101199</v>
      </c>
      <c r="B38" s="172"/>
      <c r="C38" s="172"/>
      <c r="D38" s="173" t="s">
        <v>95</v>
      </c>
      <c r="E38" s="170">
        <f t="shared" si="0"/>
        <v>8400</v>
      </c>
      <c r="F38" s="170">
        <v>8400</v>
      </c>
      <c r="G38" s="170">
        <v>0</v>
      </c>
      <c r="H38" s="171"/>
      <c r="I38" s="171"/>
      <c r="J38" s="171"/>
    </row>
    <row r="39" spans="1:10" ht="27" customHeight="1">
      <c r="A39" s="174">
        <v>212</v>
      </c>
      <c r="B39" s="175"/>
      <c r="C39" s="176"/>
      <c r="D39" s="173" t="s">
        <v>96</v>
      </c>
      <c r="E39" s="170">
        <f t="shared" si="0"/>
        <v>5000000</v>
      </c>
      <c r="F39" s="170">
        <v>0</v>
      </c>
      <c r="G39" s="170">
        <v>5000000</v>
      </c>
      <c r="H39" s="171"/>
      <c r="I39" s="171"/>
      <c r="J39" s="171"/>
    </row>
    <row r="40" spans="1:10" ht="27" customHeight="1">
      <c r="A40" s="172">
        <v>21208</v>
      </c>
      <c r="B40" s="172"/>
      <c r="C40" s="172"/>
      <c r="D40" s="173" t="s">
        <v>97</v>
      </c>
      <c r="E40" s="170">
        <f t="shared" si="0"/>
        <v>5000000</v>
      </c>
      <c r="F40" s="170">
        <v>0</v>
      </c>
      <c r="G40" s="170">
        <v>5000000</v>
      </c>
      <c r="H40" s="171"/>
      <c r="I40" s="171"/>
      <c r="J40" s="171"/>
    </row>
    <row r="41" spans="1:10" ht="27" customHeight="1">
      <c r="A41" s="172">
        <v>2120899</v>
      </c>
      <c r="B41" s="172"/>
      <c r="C41" s="172"/>
      <c r="D41" s="173" t="s">
        <v>98</v>
      </c>
      <c r="E41" s="170">
        <f t="shared" si="0"/>
        <v>5000000</v>
      </c>
      <c r="F41" s="170">
        <v>0</v>
      </c>
      <c r="G41" s="170">
        <v>5000000</v>
      </c>
      <c r="H41" s="171"/>
      <c r="I41" s="171"/>
      <c r="J41" s="171"/>
    </row>
    <row r="42" spans="1:10" ht="27" customHeight="1">
      <c r="A42" s="172">
        <v>221</v>
      </c>
      <c r="B42" s="172"/>
      <c r="C42" s="172"/>
      <c r="D42" s="173" t="s">
        <v>99</v>
      </c>
      <c r="E42" s="170">
        <f t="shared" si="0"/>
        <v>264555.97</v>
      </c>
      <c r="F42" s="170">
        <v>264555.97</v>
      </c>
      <c r="G42" s="170">
        <v>0</v>
      </c>
      <c r="H42" s="171"/>
      <c r="I42" s="171"/>
      <c r="J42" s="171"/>
    </row>
    <row r="43" spans="1:10" ht="27" customHeight="1">
      <c r="A43" s="172">
        <v>22102</v>
      </c>
      <c r="B43" s="172"/>
      <c r="C43" s="172"/>
      <c r="D43" s="173" t="s">
        <v>100</v>
      </c>
      <c r="E43" s="170">
        <f t="shared" si="0"/>
        <v>264555.97</v>
      </c>
      <c r="F43" s="170">
        <v>264555.97</v>
      </c>
      <c r="G43" s="170">
        <v>0</v>
      </c>
      <c r="H43" s="171"/>
      <c r="I43" s="171"/>
      <c r="J43" s="171"/>
    </row>
    <row r="44" spans="1:10" ht="27" customHeight="1">
      <c r="A44" s="172">
        <v>2210201</v>
      </c>
      <c r="B44" s="172"/>
      <c r="C44" s="172"/>
      <c r="D44" s="167" t="s">
        <v>101</v>
      </c>
      <c r="E44" s="170">
        <f t="shared" si="0"/>
        <v>172119.97</v>
      </c>
      <c r="F44" s="177">
        <v>172119.97</v>
      </c>
      <c r="G44" s="177">
        <v>0</v>
      </c>
      <c r="H44" s="178" t="s">
        <v>14</v>
      </c>
      <c r="I44" s="178" t="s">
        <v>14</v>
      </c>
      <c r="J44" s="178" t="s">
        <v>14</v>
      </c>
    </row>
    <row r="45" spans="1:10" ht="27" customHeight="1">
      <c r="A45" s="172">
        <v>2210203</v>
      </c>
      <c r="B45" s="172"/>
      <c r="C45" s="172"/>
      <c r="D45" s="167" t="s">
        <v>102</v>
      </c>
      <c r="E45" s="170">
        <f t="shared" si="0"/>
        <v>92436</v>
      </c>
      <c r="F45" s="177">
        <v>92436</v>
      </c>
      <c r="G45" s="177">
        <v>0</v>
      </c>
      <c r="H45" s="178" t="s">
        <v>14</v>
      </c>
      <c r="I45" s="178" t="s">
        <v>14</v>
      </c>
      <c r="J45" s="178" t="s">
        <v>14</v>
      </c>
    </row>
    <row r="46" spans="1:10" ht="27" customHeight="1">
      <c r="A46" s="172">
        <v>229</v>
      </c>
      <c r="B46" s="172"/>
      <c r="C46" s="172"/>
      <c r="D46" s="167" t="s">
        <v>103</v>
      </c>
      <c r="E46" s="170">
        <f t="shared" si="0"/>
        <v>1340291.5</v>
      </c>
      <c r="F46" s="177">
        <v>0</v>
      </c>
      <c r="G46" s="177">
        <v>1340291.5</v>
      </c>
      <c r="H46" s="178"/>
      <c r="I46" s="178"/>
      <c r="J46" s="178"/>
    </row>
    <row r="47" spans="1:10" ht="27" customHeight="1">
      <c r="A47" s="172">
        <v>22960</v>
      </c>
      <c r="B47" s="172"/>
      <c r="C47" s="172"/>
      <c r="D47" s="167" t="s">
        <v>104</v>
      </c>
      <c r="E47" s="170">
        <f t="shared" si="0"/>
        <v>1340291.5</v>
      </c>
      <c r="F47" s="177">
        <v>0</v>
      </c>
      <c r="G47" s="177">
        <v>1340291.5</v>
      </c>
      <c r="H47" s="178"/>
      <c r="I47" s="178"/>
      <c r="J47" s="178"/>
    </row>
    <row r="48" spans="1:10" ht="27" customHeight="1">
      <c r="A48" s="172">
        <v>2296003</v>
      </c>
      <c r="B48" s="172"/>
      <c r="C48" s="172"/>
      <c r="D48" s="167" t="s">
        <v>105</v>
      </c>
      <c r="E48" s="170">
        <f t="shared" si="0"/>
        <v>1340291.5</v>
      </c>
      <c r="F48" s="177">
        <v>0</v>
      </c>
      <c r="G48" s="177">
        <v>1340291.5</v>
      </c>
      <c r="H48" s="178"/>
      <c r="I48" s="178"/>
      <c r="J48" s="178"/>
    </row>
    <row r="49" spans="1:10" ht="27" customHeight="1">
      <c r="A49" s="172">
        <v>231</v>
      </c>
      <c r="B49" s="172"/>
      <c r="C49" s="172"/>
      <c r="D49" s="167" t="s">
        <v>107</v>
      </c>
      <c r="E49" s="170">
        <f t="shared" si="0"/>
        <v>7484515</v>
      </c>
      <c r="F49" s="177">
        <v>0</v>
      </c>
      <c r="G49" s="177">
        <v>7484515</v>
      </c>
      <c r="H49" s="178"/>
      <c r="I49" s="178"/>
      <c r="J49" s="178"/>
    </row>
    <row r="50" spans="1:10" ht="27" customHeight="1">
      <c r="A50" s="172">
        <v>23103</v>
      </c>
      <c r="B50" s="172"/>
      <c r="C50" s="172"/>
      <c r="D50" s="167" t="s">
        <v>108</v>
      </c>
      <c r="E50" s="170">
        <f t="shared" si="0"/>
        <v>7484515</v>
      </c>
      <c r="F50" s="177">
        <v>0</v>
      </c>
      <c r="G50" s="177">
        <v>7484515</v>
      </c>
      <c r="H50" s="178" t="s">
        <v>14</v>
      </c>
      <c r="I50" s="178" t="s">
        <v>14</v>
      </c>
      <c r="J50" s="178" t="s">
        <v>14</v>
      </c>
    </row>
    <row r="51" spans="1:10" ht="27" customHeight="1">
      <c r="A51" s="172">
        <v>2310399</v>
      </c>
      <c r="B51" s="172"/>
      <c r="C51" s="172"/>
      <c r="D51" s="167" t="s">
        <v>109</v>
      </c>
      <c r="E51" s="170">
        <f t="shared" si="0"/>
        <v>7484515</v>
      </c>
      <c r="F51" s="177">
        <v>0</v>
      </c>
      <c r="G51" s="177">
        <v>7484515</v>
      </c>
      <c r="H51" s="178" t="s">
        <v>14</v>
      </c>
      <c r="I51" s="178" t="s">
        <v>14</v>
      </c>
      <c r="J51" s="178" t="s">
        <v>14</v>
      </c>
    </row>
    <row r="52" spans="1:10" ht="14.25">
      <c r="A52" s="179" t="s">
        <v>123</v>
      </c>
      <c r="B52" s="45"/>
      <c r="C52" s="45"/>
      <c r="D52" s="45"/>
      <c r="E52" s="45"/>
      <c r="F52" s="45"/>
      <c r="G52" s="45"/>
      <c r="H52" s="45"/>
      <c r="I52" s="45"/>
      <c r="J52" s="45"/>
    </row>
  </sheetData>
  <sheetProtection/>
  <mergeCells count="57">
    <mergeCell ref="A2:J2"/>
    <mergeCell ref="A3:D3"/>
    <mergeCell ref="I3:J3"/>
    <mergeCell ref="A4:D4"/>
    <mergeCell ref="A5:C5"/>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J52"/>
    <mergeCell ref="E4:E5"/>
    <mergeCell ref="F4:F5"/>
    <mergeCell ref="G4:G5"/>
    <mergeCell ref="H4:H5"/>
    <mergeCell ref="I4:I5"/>
    <mergeCell ref="J4:J5"/>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L35"/>
  <sheetViews>
    <sheetView zoomScaleSheetLayoutView="100" workbookViewId="0" topLeftCell="A6">
      <selection activeCell="H14" sqref="H14:I14"/>
    </sheetView>
  </sheetViews>
  <sheetFormatPr defaultColWidth="9.00390625" defaultRowHeight="14.25"/>
  <cols>
    <col min="1" max="1" width="24.875" style="0" customWidth="1"/>
    <col min="2" max="2" width="4.625" style="0" customWidth="1"/>
    <col min="5" max="5" width="27.00390625" style="0" customWidth="1"/>
    <col min="6" max="6" width="5.25390625" style="0" customWidth="1"/>
    <col min="7" max="7" width="14.00390625" style="0" bestFit="1" customWidth="1"/>
    <col min="9" max="9" width="5.75390625" style="0" customWidth="1"/>
    <col min="10" max="10" width="9.00390625" style="0" hidden="1" customWidth="1"/>
    <col min="12" max="12" width="4.375" style="0" customWidth="1"/>
  </cols>
  <sheetData>
    <row r="1" ht="14.25">
      <c r="A1" t="s">
        <v>124</v>
      </c>
    </row>
    <row r="2" spans="1:12" ht="18" customHeight="1">
      <c r="A2" s="98" t="s">
        <v>125</v>
      </c>
      <c r="B2" s="4"/>
      <c r="C2" s="4"/>
      <c r="D2" s="4"/>
      <c r="E2" s="4"/>
      <c r="F2" s="4"/>
      <c r="G2" s="4"/>
      <c r="H2" s="4"/>
      <c r="I2" s="4"/>
      <c r="J2" s="4"/>
      <c r="K2" s="4"/>
      <c r="L2" s="4"/>
    </row>
    <row r="3" spans="1:12" ht="15" customHeight="1">
      <c r="A3" s="99" t="s">
        <v>2</v>
      </c>
      <c r="B3" s="100"/>
      <c r="C3" s="100"/>
      <c r="D3" s="101"/>
      <c r="E3" s="101"/>
      <c r="F3" s="102"/>
      <c r="G3" s="102"/>
      <c r="H3" s="102"/>
      <c r="I3" s="138" t="s">
        <v>3</v>
      </c>
      <c r="J3" s="138"/>
      <c r="K3" s="138"/>
      <c r="L3" s="138"/>
    </row>
    <row r="4" spans="1:12" ht="14.25">
      <c r="A4" s="103" t="s">
        <v>126</v>
      </c>
      <c r="B4" s="104"/>
      <c r="C4" s="104"/>
      <c r="D4" s="104"/>
      <c r="E4" s="105" t="s">
        <v>127</v>
      </c>
      <c r="F4" s="106"/>
      <c r="G4" s="106"/>
      <c r="H4" s="106"/>
      <c r="I4" s="106"/>
      <c r="J4" s="106"/>
      <c r="K4" s="106"/>
      <c r="L4" s="139"/>
    </row>
    <row r="5" spans="1:12" ht="15" customHeight="1">
      <c r="A5" s="107" t="s">
        <v>128</v>
      </c>
      <c r="B5" s="108" t="s">
        <v>7</v>
      </c>
      <c r="C5" s="108" t="s">
        <v>8</v>
      </c>
      <c r="D5" s="108"/>
      <c r="E5" s="108" t="s">
        <v>129</v>
      </c>
      <c r="F5" s="108" t="s">
        <v>7</v>
      </c>
      <c r="G5" s="109" t="s">
        <v>8</v>
      </c>
      <c r="H5" s="110"/>
      <c r="I5" s="110"/>
      <c r="J5" s="110"/>
      <c r="K5" s="140"/>
      <c r="L5" s="141"/>
    </row>
    <row r="6" spans="1:12" ht="24" customHeight="1">
      <c r="A6" s="107"/>
      <c r="B6" s="108"/>
      <c r="C6" s="108"/>
      <c r="D6" s="108"/>
      <c r="E6" s="108"/>
      <c r="F6" s="108"/>
      <c r="G6" s="111" t="s">
        <v>64</v>
      </c>
      <c r="H6" s="111" t="s">
        <v>130</v>
      </c>
      <c r="I6" s="142"/>
      <c r="J6" s="143"/>
      <c r="K6" s="144" t="s">
        <v>131</v>
      </c>
      <c r="L6" s="145"/>
    </row>
    <row r="7" spans="1:12" ht="27" customHeight="1">
      <c r="A7" s="112" t="s">
        <v>132</v>
      </c>
      <c r="B7" s="111">
        <v>1</v>
      </c>
      <c r="C7" s="113">
        <v>53169438.35</v>
      </c>
      <c r="D7" s="114"/>
      <c r="E7" s="115" t="s">
        <v>11</v>
      </c>
      <c r="F7" s="111">
        <v>29</v>
      </c>
      <c r="G7" s="116">
        <f>H7+K7</f>
        <v>50750</v>
      </c>
      <c r="H7" s="113">
        <v>50750</v>
      </c>
      <c r="I7" s="114"/>
      <c r="J7" s="146">
        <f>SUM(H7:I7)</f>
        <v>50750</v>
      </c>
      <c r="K7" s="147"/>
      <c r="L7" s="148"/>
    </row>
    <row r="8" spans="1:12" ht="27" customHeight="1">
      <c r="A8" s="112" t="s">
        <v>133</v>
      </c>
      <c r="B8" s="111">
        <v>2</v>
      </c>
      <c r="C8" s="113">
        <v>10640000</v>
      </c>
      <c r="D8" s="114"/>
      <c r="E8" s="115" t="s">
        <v>13</v>
      </c>
      <c r="F8" s="111">
        <v>30</v>
      </c>
      <c r="G8" s="116"/>
      <c r="H8" s="113"/>
      <c r="I8" s="114"/>
      <c r="J8" s="149"/>
      <c r="K8" s="147"/>
      <c r="L8" s="148"/>
    </row>
    <row r="9" spans="1:12" ht="27" customHeight="1">
      <c r="A9" s="112" t="s">
        <v>14</v>
      </c>
      <c r="B9" s="111">
        <v>3</v>
      </c>
      <c r="C9" s="116" t="s">
        <v>14</v>
      </c>
      <c r="D9" s="117"/>
      <c r="E9" s="115" t="s">
        <v>16</v>
      </c>
      <c r="F9" s="111">
        <v>31</v>
      </c>
      <c r="G9" s="116"/>
      <c r="H9" s="113"/>
      <c r="I9" s="114"/>
      <c r="J9" s="149"/>
      <c r="K9" s="147"/>
      <c r="L9" s="148"/>
    </row>
    <row r="10" spans="1:12" ht="27" customHeight="1">
      <c r="A10" s="112" t="s">
        <v>14</v>
      </c>
      <c r="B10" s="111">
        <v>4</v>
      </c>
      <c r="C10" s="116" t="s">
        <v>14</v>
      </c>
      <c r="D10" s="117"/>
      <c r="E10" s="115" t="s">
        <v>18</v>
      </c>
      <c r="F10" s="111">
        <v>32</v>
      </c>
      <c r="G10" s="116"/>
      <c r="H10" s="113"/>
      <c r="I10" s="114"/>
      <c r="J10" s="149"/>
      <c r="K10" s="147"/>
      <c r="L10" s="148"/>
    </row>
    <row r="11" spans="1:12" ht="27" customHeight="1">
      <c r="A11" s="112" t="s">
        <v>14</v>
      </c>
      <c r="B11" s="111">
        <v>5</v>
      </c>
      <c r="C11" s="116" t="s">
        <v>14</v>
      </c>
      <c r="D11" s="117"/>
      <c r="E11" s="115" t="s">
        <v>20</v>
      </c>
      <c r="F11" s="111">
        <v>33</v>
      </c>
      <c r="G11" s="116">
        <f>H11+K11</f>
        <v>33934390.56</v>
      </c>
      <c r="H11" s="113">
        <v>33934390.56</v>
      </c>
      <c r="I11" s="114"/>
      <c r="J11" s="149">
        <f aca="true" t="shared" si="0" ref="J11:J17">SUM(H11:I11)</f>
        <v>33934390.56</v>
      </c>
      <c r="K11" s="147"/>
      <c r="L11" s="148"/>
    </row>
    <row r="12" spans="1:12" ht="27" customHeight="1">
      <c r="A12" s="112" t="s">
        <v>14</v>
      </c>
      <c r="B12" s="111">
        <v>6</v>
      </c>
      <c r="C12" s="116" t="s">
        <v>14</v>
      </c>
      <c r="D12" s="117"/>
      <c r="E12" s="115" t="s">
        <v>22</v>
      </c>
      <c r="F12" s="111">
        <v>34</v>
      </c>
      <c r="G12" s="116"/>
      <c r="H12" s="113"/>
      <c r="I12" s="114"/>
      <c r="J12" s="149">
        <f t="shared" si="0"/>
        <v>0</v>
      </c>
      <c r="K12" s="147"/>
      <c r="L12" s="148"/>
    </row>
    <row r="13" spans="1:12" ht="27" customHeight="1">
      <c r="A13" s="112" t="s">
        <v>14</v>
      </c>
      <c r="B13" s="111">
        <v>7</v>
      </c>
      <c r="C13" s="116" t="s">
        <v>14</v>
      </c>
      <c r="D13" s="117"/>
      <c r="E13" s="115" t="s">
        <v>24</v>
      </c>
      <c r="F13" s="111">
        <v>35</v>
      </c>
      <c r="G13" s="116"/>
      <c r="H13" s="113"/>
      <c r="I13" s="114"/>
      <c r="J13" s="149">
        <f t="shared" si="0"/>
        <v>0</v>
      </c>
      <c r="K13" s="147"/>
      <c r="L13" s="148"/>
    </row>
    <row r="14" spans="1:12" ht="27" customHeight="1">
      <c r="A14" s="112" t="s">
        <v>14</v>
      </c>
      <c r="B14" s="111">
        <v>8</v>
      </c>
      <c r="C14" s="116" t="s">
        <v>14</v>
      </c>
      <c r="D14" s="117"/>
      <c r="E14" s="115" t="s">
        <v>25</v>
      </c>
      <c r="F14" s="111">
        <v>36</v>
      </c>
      <c r="G14" s="116">
        <f>H14+K14</f>
        <v>335411.04</v>
      </c>
      <c r="H14" s="113">
        <v>335411.04</v>
      </c>
      <c r="I14" s="114"/>
      <c r="J14" s="149">
        <f t="shared" si="0"/>
        <v>335411.04</v>
      </c>
      <c r="K14" s="147"/>
      <c r="L14" s="148"/>
    </row>
    <row r="15" spans="1:12" ht="27" customHeight="1">
      <c r="A15" s="112" t="s">
        <v>14</v>
      </c>
      <c r="B15" s="111">
        <v>9</v>
      </c>
      <c r="C15" s="116" t="s">
        <v>14</v>
      </c>
      <c r="D15" s="117"/>
      <c r="E15" s="115" t="s">
        <v>26</v>
      </c>
      <c r="F15" s="111">
        <v>37</v>
      </c>
      <c r="G15" s="116">
        <f>H15+K15</f>
        <v>136048.31</v>
      </c>
      <c r="H15" s="113">
        <v>136048.31</v>
      </c>
      <c r="I15" s="114"/>
      <c r="J15" s="149">
        <f t="shared" si="0"/>
        <v>136048.31</v>
      </c>
      <c r="K15" s="147"/>
      <c r="L15" s="148"/>
    </row>
    <row r="16" spans="1:12" ht="27" customHeight="1">
      <c r="A16" s="112" t="s">
        <v>14</v>
      </c>
      <c r="B16" s="111">
        <v>10</v>
      </c>
      <c r="C16" s="116" t="s">
        <v>14</v>
      </c>
      <c r="D16" s="117"/>
      <c r="E16" s="115" t="s">
        <v>27</v>
      </c>
      <c r="F16" s="111">
        <v>38</v>
      </c>
      <c r="G16" s="116"/>
      <c r="H16" s="113"/>
      <c r="I16" s="114"/>
      <c r="J16" s="149">
        <f t="shared" si="0"/>
        <v>0</v>
      </c>
      <c r="K16" s="147"/>
      <c r="L16" s="148"/>
    </row>
    <row r="17" spans="1:12" ht="27" customHeight="1">
      <c r="A17" s="112" t="s">
        <v>14</v>
      </c>
      <c r="B17" s="111">
        <v>11</v>
      </c>
      <c r="C17" s="116" t="s">
        <v>14</v>
      </c>
      <c r="D17" s="117"/>
      <c r="E17" s="115" t="s">
        <v>28</v>
      </c>
      <c r="F17" s="111">
        <v>39</v>
      </c>
      <c r="G17" s="116">
        <f>H17+K17</f>
        <v>5000000</v>
      </c>
      <c r="H17" s="113"/>
      <c r="I17" s="114"/>
      <c r="J17" s="149">
        <f t="shared" si="0"/>
        <v>0</v>
      </c>
      <c r="K17" s="147">
        <v>5000000</v>
      </c>
      <c r="L17" s="148"/>
    </row>
    <row r="18" spans="1:12" ht="27" customHeight="1">
      <c r="A18" s="112" t="s">
        <v>14</v>
      </c>
      <c r="B18" s="111">
        <v>12</v>
      </c>
      <c r="C18" s="116" t="s">
        <v>14</v>
      </c>
      <c r="D18" s="117"/>
      <c r="E18" s="115" t="s">
        <v>29</v>
      </c>
      <c r="F18" s="111">
        <v>40</v>
      </c>
      <c r="G18" s="116"/>
      <c r="H18" s="113"/>
      <c r="I18" s="114"/>
      <c r="J18" s="149"/>
      <c r="K18" s="147"/>
      <c r="L18" s="148"/>
    </row>
    <row r="19" spans="1:12" ht="27" customHeight="1">
      <c r="A19" s="118" t="s">
        <v>14</v>
      </c>
      <c r="B19" s="108">
        <v>13</v>
      </c>
      <c r="C19" s="119" t="s">
        <v>14</v>
      </c>
      <c r="D19" s="117"/>
      <c r="E19" s="120" t="s">
        <v>30</v>
      </c>
      <c r="F19" s="108">
        <v>41</v>
      </c>
      <c r="G19" s="116"/>
      <c r="H19" s="113"/>
      <c r="I19" s="114"/>
      <c r="J19" s="149"/>
      <c r="K19" s="147"/>
      <c r="L19" s="148"/>
    </row>
    <row r="20" spans="1:12" ht="27" customHeight="1">
      <c r="A20" s="118" t="s">
        <v>14</v>
      </c>
      <c r="B20" s="108">
        <v>14</v>
      </c>
      <c r="C20" s="119" t="s">
        <v>14</v>
      </c>
      <c r="D20" s="117"/>
      <c r="E20" s="120" t="s">
        <v>31</v>
      </c>
      <c r="F20" s="108">
        <v>42</v>
      </c>
      <c r="G20" s="116"/>
      <c r="H20" s="113"/>
      <c r="I20" s="114"/>
      <c r="J20" s="149"/>
      <c r="K20" s="147"/>
      <c r="L20" s="148"/>
    </row>
    <row r="21" spans="1:12" ht="27" customHeight="1">
      <c r="A21" s="118" t="s">
        <v>14</v>
      </c>
      <c r="B21" s="121">
        <v>15</v>
      </c>
      <c r="C21" s="122" t="s">
        <v>14</v>
      </c>
      <c r="D21" s="117"/>
      <c r="E21" s="123" t="s">
        <v>32</v>
      </c>
      <c r="F21" s="121">
        <v>43</v>
      </c>
      <c r="G21" s="116"/>
      <c r="H21" s="113"/>
      <c r="I21" s="114"/>
      <c r="J21" s="149"/>
      <c r="K21" s="147"/>
      <c r="L21" s="148"/>
    </row>
    <row r="22" spans="1:12" ht="27" customHeight="1">
      <c r="A22" s="112" t="s">
        <v>14</v>
      </c>
      <c r="B22" s="111">
        <v>16</v>
      </c>
      <c r="C22" s="116" t="s">
        <v>14</v>
      </c>
      <c r="D22" s="117"/>
      <c r="E22" s="115" t="s">
        <v>33</v>
      </c>
      <c r="F22" s="111">
        <v>44</v>
      </c>
      <c r="G22" s="116"/>
      <c r="H22" s="113"/>
      <c r="I22" s="114"/>
      <c r="J22" s="149"/>
      <c r="K22" s="147"/>
      <c r="L22" s="148"/>
    </row>
    <row r="23" spans="1:12" ht="27" customHeight="1">
      <c r="A23" s="112" t="s">
        <v>14</v>
      </c>
      <c r="B23" s="111">
        <v>17</v>
      </c>
      <c r="C23" s="116" t="s">
        <v>14</v>
      </c>
      <c r="D23" s="117"/>
      <c r="E23" s="115" t="s">
        <v>34</v>
      </c>
      <c r="F23" s="111">
        <v>45</v>
      </c>
      <c r="G23" s="116"/>
      <c r="H23" s="113"/>
      <c r="I23" s="114"/>
      <c r="J23" s="149"/>
      <c r="K23" s="147"/>
      <c r="L23" s="148"/>
    </row>
    <row r="24" spans="1:12" ht="27" customHeight="1">
      <c r="A24" s="112" t="s">
        <v>14</v>
      </c>
      <c r="B24" s="111">
        <v>18</v>
      </c>
      <c r="C24" s="116" t="s">
        <v>14</v>
      </c>
      <c r="D24" s="117"/>
      <c r="E24" s="115" t="s">
        <v>35</v>
      </c>
      <c r="F24" s="111">
        <v>46</v>
      </c>
      <c r="G24" s="116"/>
      <c r="H24" s="113"/>
      <c r="I24" s="114"/>
      <c r="J24" s="149"/>
      <c r="K24" s="147"/>
      <c r="L24" s="148"/>
    </row>
    <row r="25" spans="1:12" ht="27" customHeight="1">
      <c r="A25" s="112" t="s">
        <v>14</v>
      </c>
      <c r="B25" s="111">
        <v>19</v>
      </c>
      <c r="C25" s="116" t="s">
        <v>14</v>
      </c>
      <c r="D25" s="117"/>
      <c r="E25" s="115" t="s">
        <v>36</v>
      </c>
      <c r="F25" s="111">
        <v>47</v>
      </c>
      <c r="G25" s="116">
        <f>H25+K25</f>
        <v>264555.97</v>
      </c>
      <c r="H25" s="113">
        <v>264555.97</v>
      </c>
      <c r="I25" s="114"/>
      <c r="J25" s="149">
        <f>SUM(H25:I25)</f>
        <v>264555.97</v>
      </c>
      <c r="K25" s="147"/>
      <c r="L25" s="148"/>
    </row>
    <row r="26" spans="1:12" ht="27" customHeight="1">
      <c r="A26" s="112" t="s">
        <v>14</v>
      </c>
      <c r="B26" s="111">
        <v>20</v>
      </c>
      <c r="C26" s="116" t="s">
        <v>14</v>
      </c>
      <c r="D26" s="117"/>
      <c r="E26" s="115" t="s">
        <v>37</v>
      </c>
      <c r="F26" s="111">
        <v>48</v>
      </c>
      <c r="G26" s="116"/>
      <c r="H26" s="113"/>
      <c r="I26" s="114"/>
      <c r="J26" s="149"/>
      <c r="K26" s="147"/>
      <c r="L26" s="148"/>
    </row>
    <row r="27" spans="1:12" ht="27" customHeight="1">
      <c r="A27" s="112" t="s">
        <v>14</v>
      </c>
      <c r="B27" s="111">
        <v>21</v>
      </c>
      <c r="C27" s="116" t="s">
        <v>14</v>
      </c>
      <c r="D27" s="117"/>
      <c r="E27" s="115" t="s">
        <v>38</v>
      </c>
      <c r="F27" s="111">
        <v>49</v>
      </c>
      <c r="G27" s="116">
        <f>H27+K27</f>
        <v>1340291.5</v>
      </c>
      <c r="H27" s="113"/>
      <c r="I27" s="114"/>
      <c r="J27" s="149">
        <f>SUM(H27:I27)</f>
        <v>0</v>
      </c>
      <c r="K27" s="147">
        <v>1340291.5</v>
      </c>
      <c r="L27" s="148"/>
    </row>
    <row r="28" spans="1:12" ht="27" customHeight="1">
      <c r="A28" s="112" t="s">
        <v>14</v>
      </c>
      <c r="B28" s="111">
        <v>22</v>
      </c>
      <c r="C28" s="116" t="s">
        <v>14</v>
      </c>
      <c r="D28" s="117"/>
      <c r="E28" s="115" t="s">
        <v>39</v>
      </c>
      <c r="F28" s="111">
        <v>50</v>
      </c>
      <c r="G28" s="116"/>
      <c r="H28" s="113"/>
      <c r="I28" s="114"/>
      <c r="J28" s="149"/>
      <c r="K28" s="147"/>
      <c r="L28" s="148"/>
    </row>
    <row r="29" spans="1:12" ht="27" customHeight="1">
      <c r="A29" s="112" t="s">
        <v>14</v>
      </c>
      <c r="B29" s="111">
        <v>23</v>
      </c>
      <c r="C29" s="116" t="s">
        <v>14</v>
      </c>
      <c r="D29" s="117"/>
      <c r="E29" s="115" t="s">
        <v>40</v>
      </c>
      <c r="F29" s="111">
        <v>51</v>
      </c>
      <c r="G29" s="116"/>
      <c r="H29" s="113"/>
      <c r="I29" s="114"/>
      <c r="J29" s="149"/>
      <c r="K29" s="147"/>
      <c r="L29" s="148"/>
    </row>
    <row r="30" spans="1:12" ht="27" customHeight="1">
      <c r="A30" s="124" t="s">
        <v>41</v>
      </c>
      <c r="B30" s="125">
        <v>24</v>
      </c>
      <c r="C30" s="126">
        <v>63809438.35</v>
      </c>
      <c r="D30" s="127"/>
      <c r="E30" s="128" t="s">
        <v>42</v>
      </c>
      <c r="F30" s="125">
        <v>52</v>
      </c>
      <c r="G30" s="129">
        <f>H30+K30</f>
        <v>41061447.38</v>
      </c>
      <c r="H30" s="126">
        <v>34721155.88</v>
      </c>
      <c r="I30" s="127"/>
      <c r="J30" s="150"/>
      <c r="K30" s="151">
        <v>6340291.5</v>
      </c>
      <c r="L30" s="152"/>
    </row>
    <row r="31" spans="1:12" ht="27" customHeight="1">
      <c r="A31" s="112" t="s">
        <v>134</v>
      </c>
      <c r="B31" s="111">
        <v>25</v>
      </c>
      <c r="C31" s="113">
        <v>4852939.89</v>
      </c>
      <c r="D31" s="114"/>
      <c r="E31" s="115" t="s">
        <v>135</v>
      </c>
      <c r="F31" s="111">
        <v>53</v>
      </c>
      <c r="G31" s="116">
        <f>H31+K31</f>
        <v>27600930.86</v>
      </c>
      <c r="H31" s="113">
        <v>22182312.36</v>
      </c>
      <c r="I31" s="114"/>
      <c r="J31" s="146"/>
      <c r="K31" s="147">
        <v>5418618.5</v>
      </c>
      <c r="L31" s="148"/>
    </row>
    <row r="32" spans="1:12" ht="27" customHeight="1">
      <c r="A32" s="112" t="s">
        <v>132</v>
      </c>
      <c r="B32" s="111">
        <v>26</v>
      </c>
      <c r="C32" s="113">
        <v>3734029.89</v>
      </c>
      <c r="D32" s="114"/>
      <c r="E32" s="115" t="s">
        <v>14</v>
      </c>
      <c r="F32" s="111">
        <v>54</v>
      </c>
      <c r="G32" s="116"/>
      <c r="H32" s="116" t="s">
        <v>14</v>
      </c>
      <c r="I32" s="117"/>
      <c r="J32" s="153"/>
      <c r="K32" s="154" t="s">
        <v>14</v>
      </c>
      <c r="L32" s="155"/>
    </row>
    <row r="33" spans="1:12" ht="27" customHeight="1">
      <c r="A33" s="112" t="s">
        <v>133</v>
      </c>
      <c r="B33" s="111">
        <v>27</v>
      </c>
      <c r="C33" s="113">
        <v>1118910</v>
      </c>
      <c r="D33" s="114"/>
      <c r="E33" s="115" t="s">
        <v>14</v>
      </c>
      <c r="F33" s="111">
        <v>55</v>
      </c>
      <c r="G33" s="116"/>
      <c r="H33" s="116" t="s">
        <v>14</v>
      </c>
      <c r="I33" s="117"/>
      <c r="J33" s="153"/>
      <c r="K33" s="154" t="s">
        <v>14</v>
      </c>
      <c r="L33" s="155"/>
    </row>
    <row r="34" spans="1:12" ht="27" customHeight="1">
      <c r="A34" s="130" t="s">
        <v>47</v>
      </c>
      <c r="B34" s="131">
        <v>28</v>
      </c>
      <c r="C34" s="132">
        <v>68662378.24</v>
      </c>
      <c r="D34" s="133"/>
      <c r="E34" s="134" t="s">
        <v>47</v>
      </c>
      <c r="F34" s="131">
        <v>56</v>
      </c>
      <c r="G34" s="135">
        <f>H34+K34</f>
        <v>68662378.24000001</v>
      </c>
      <c r="H34" s="132">
        <v>56903468.24</v>
      </c>
      <c r="I34" s="133"/>
      <c r="J34" s="156"/>
      <c r="K34" s="157">
        <v>11758910</v>
      </c>
      <c r="L34" s="158"/>
    </row>
    <row r="35" spans="1:12" ht="27" customHeight="1">
      <c r="A35" s="136" t="s">
        <v>136</v>
      </c>
      <c r="B35" s="137"/>
      <c r="C35" s="137"/>
      <c r="D35" s="137"/>
      <c r="E35" s="137"/>
      <c r="F35" s="137"/>
      <c r="G35" s="137"/>
      <c r="H35" s="137"/>
      <c r="I35" s="137"/>
      <c r="J35" s="137"/>
      <c r="K35" s="137"/>
      <c r="L35" s="137"/>
    </row>
  </sheetData>
  <sheetProtection/>
  <mergeCells count="99">
    <mergeCell ref="A2:L2"/>
    <mergeCell ref="A3:C3"/>
    <mergeCell ref="E3:H3"/>
    <mergeCell ref="I3:L3"/>
    <mergeCell ref="A4:D4"/>
    <mergeCell ref="E4:L4"/>
    <mergeCell ref="G5:L5"/>
    <mergeCell ref="H6:J6"/>
    <mergeCell ref="K6:L6"/>
    <mergeCell ref="C7:D7"/>
    <mergeCell ref="H7:I7"/>
    <mergeCell ref="K7:L7"/>
    <mergeCell ref="C8:D8"/>
    <mergeCell ref="H8:I8"/>
    <mergeCell ref="K8:L8"/>
    <mergeCell ref="C9:D9"/>
    <mergeCell ref="H9:I9"/>
    <mergeCell ref="K9:L9"/>
    <mergeCell ref="C10:D10"/>
    <mergeCell ref="H10:I10"/>
    <mergeCell ref="K10:L10"/>
    <mergeCell ref="C11:D11"/>
    <mergeCell ref="H11:I11"/>
    <mergeCell ref="K11:L11"/>
    <mergeCell ref="C12:D12"/>
    <mergeCell ref="H12:I12"/>
    <mergeCell ref="K12:L12"/>
    <mergeCell ref="C13:D13"/>
    <mergeCell ref="H13:I13"/>
    <mergeCell ref="K13:L13"/>
    <mergeCell ref="C14:D14"/>
    <mergeCell ref="H14:I14"/>
    <mergeCell ref="K14:L14"/>
    <mergeCell ref="C15:D15"/>
    <mergeCell ref="H15:I15"/>
    <mergeCell ref="K15:L15"/>
    <mergeCell ref="C16:D16"/>
    <mergeCell ref="H16:I16"/>
    <mergeCell ref="K16:L16"/>
    <mergeCell ref="C17:D17"/>
    <mergeCell ref="H17:I17"/>
    <mergeCell ref="K17:L17"/>
    <mergeCell ref="C18:D18"/>
    <mergeCell ref="H18:I18"/>
    <mergeCell ref="K18:L18"/>
    <mergeCell ref="C19:D19"/>
    <mergeCell ref="H19:I19"/>
    <mergeCell ref="K19:L19"/>
    <mergeCell ref="C20:D20"/>
    <mergeCell ref="H20:I20"/>
    <mergeCell ref="K20:L20"/>
    <mergeCell ref="C21:D21"/>
    <mergeCell ref="H21:I21"/>
    <mergeCell ref="K21:L21"/>
    <mergeCell ref="C22:D22"/>
    <mergeCell ref="H22:I22"/>
    <mergeCell ref="K22:L22"/>
    <mergeCell ref="C23:D23"/>
    <mergeCell ref="H23:I23"/>
    <mergeCell ref="K23:L23"/>
    <mergeCell ref="C24:D24"/>
    <mergeCell ref="H24:I24"/>
    <mergeCell ref="K24:L24"/>
    <mergeCell ref="C25:D25"/>
    <mergeCell ref="H25:I25"/>
    <mergeCell ref="K25:L25"/>
    <mergeCell ref="C26:D26"/>
    <mergeCell ref="H26:I26"/>
    <mergeCell ref="K26:L26"/>
    <mergeCell ref="C27:D27"/>
    <mergeCell ref="H27:I27"/>
    <mergeCell ref="K27:L27"/>
    <mergeCell ref="C28:D28"/>
    <mergeCell ref="H28:I28"/>
    <mergeCell ref="K28:L28"/>
    <mergeCell ref="C29:D29"/>
    <mergeCell ref="H29:I29"/>
    <mergeCell ref="K29:L29"/>
    <mergeCell ref="C30:D30"/>
    <mergeCell ref="H30:I30"/>
    <mergeCell ref="K30:L30"/>
    <mergeCell ref="C31:D31"/>
    <mergeCell ref="H31:I31"/>
    <mergeCell ref="K31:L31"/>
    <mergeCell ref="C32:D32"/>
    <mergeCell ref="H32:J32"/>
    <mergeCell ref="K32:L32"/>
    <mergeCell ref="C33:D33"/>
    <mergeCell ref="H33:J33"/>
    <mergeCell ref="K33:L33"/>
    <mergeCell ref="C34:D34"/>
    <mergeCell ref="H34:I34"/>
    <mergeCell ref="K34:L34"/>
    <mergeCell ref="A35:L35"/>
    <mergeCell ref="A5:A6"/>
    <mergeCell ref="B5:B6"/>
    <mergeCell ref="E5:E6"/>
    <mergeCell ref="F5:F6"/>
    <mergeCell ref="C5:D6"/>
  </mergeCells>
  <printOptions horizontalCentered="1"/>
  <pageMargins left="0.7479166666666667" right="0.7479166666666667" top="0.5111111111111111" bottom="0.5111111111111111" header="0.5111111111111111" footer="0.511111111111111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48"/>
  <sheetViews>
    <sheetView zoomScaleSheetLayoutView="100" workbookViewId="0" topLeftCell="A5">
      <selection activeCell="F28" sqref="F28"/>
    </sheetView>
  </sheetViews>
  <sheetFormatPr defaultColWidth="9.00390625" defaultRowHeight="14.25"/>
  <cols>
    <col min="1" max="3" width="6.875" style="0" customWidth="1"/>
    <col min="4" max="4" width="29.375" style="0" customWidth="1"/>
    <col min="5" max="5" width="22.125" style="0" customWidth="1"/>
    <col min="6" max="6" width="22.875" style="0" customWidth="1"/>
    <col min="7" max="7" width="23.875" style="0" customWidth="1"/>
  </cols>
  <sheetData>
    <row r="1" ht="14.25">
      <c r="A1" t="s">
        <v>137</v>
      </c>
    </row>
    <row r="2" spans="1:7" ht="22.5">
      <c r="A2" s="72" t="s">
        <v>138</v>
      </c>
      <c r="B2" s="4"/>
      <c r="C2" s="4"/>
      <c r="D2" s="4"/>
      <c r="E2" s="4"/>
      <c r="F2" s="4"/>
      <c r="G2" s="4"/>
    </row>
    <row r="3" spans="1:7" ht="21.75" customHeight="1">
      <c r="A3" s="73" t="s">
        <v>2</v>
      </c>
      <c r="B3" s="6"/>
      <c r="C3" s="6"/>
      <c r="D3" s="6"/>
      <c r="E3" s="74"/>
      <c r="F3" s="75"/>
      <c r="G3" s="76" t="s">
        <v>3</v>
      </c>
    </row>
    <row r="4" spans="1:7" ht="14.25">
      <c r="A4" s="77" t="s">
        <v>6</v>
      </c>
      <c r="B4" s="9"/>
      <c r="C4" s="9"/>
      <c r="D4" s="9"/>
      <c r="E4" s="77" t="s">
        <v>42</v>
      </c>
      <c r="F4" s="77" t="s">
        <v>114</v>
      </c>
      <c r="G4" s="77" t="s">
        <v>115</v>
      </c>
    </row>
    <row r="5" spans="1:7" ht="24" customHeight="1">
      <c r="A5" s="77" t="s">
        <v>58</v>
      </c>
      <c r="B5" s="9"/>
      <c r="C5" s="9"/>
      <c r="D5" s="77" t="s">
        <v>59</v>
      </c>
      <c r="E5" s="77"/>
      <c r="F5" s="77"/>
      <c r="G5" s="77"/>
    </row>
    <row r="6" spans="1:7" ht="24" customHeight="1">
      <c r="A6" s="77" t="s">
        <v>60</v>
      </c>
      <c r="B6" s="77" t="s">
        <v>61</v>
      </c>
      <c r="C6" s="77" t="s">
        <v>62</v>
      </c>
      <c r="D6" s="77" t="s">
        <v>63</v>
      </c>
      <c r="E6" s="77">
        <v>1</v>
      </c>
      <c r="F6" s="77">
        <v>2</v>
      </c>
      <c r="G6" s="77">
        <v>3</v>
      </c>
    </row>
    <row r="7" spans="1:8" ht="24" customHeight="1">
      <c r="A7" s="78" t="s">
        <v>64</v>
      </c>
      <c r="B7" s="79"/>
      <c r="C7" s="79"/>
      <c r="D7" s="79"/>
      <c r="E7" s="80">
        <f>F7+G7</f>
        <v>34721155.88</v>
      </c>
      <c r="F7" s="80">
        <f>F8+F11+F28+F31+F38+F44</f>
        <v>6809035.1899999995</v>
      </c>
      <c r="G7" s="80">
        <f>G8+G11+G28+G38+G44</f>
        <v>27912120.69</v>
      </c>
      <c r="H7" s="71"/>
    </row>
    <row r="8" spans="1:7" ht="24" customHeight="1">
      <c r="A8" s="81">
        <v>201</v>
      </c>
      <c r="B8" s="81"/>
      <c r="C8" s="81"/>
      <c r="D8" s="82" t="s">
        <v>65</v>
      </c>
      <c r="E8" s="83">
        <f>F8+G8</f>
        <v>50750</v>
      </c>
      <c r="F8" s="83">
        <v>50750</v>
      </c>
      <c r="G8" s="83">
        <v>0</v>
      </c>
    </row>
    <row r="9" spans="1:7" ht="24" customHeight="1">
      <c r="A9" s="81">
        <v>20199</v>
      </c>
      <c r="B9" s="81"/>
      <c r="C9" s="81"/>
      <c r="D9" s="82" t="s">
        <v>66</v>
      </c>
      <c r="E9" s="83">
        <f aca="true" t="shared" si="0" ref="E9:E47">F9+G9</f>
        <v>50750</v>
      </c>
      <c r="F9" s="83">
        <v>50750</v>
      </c>
      <c r="G9" s="83">
        <v>0</v>
      </c>
    </row>
    <row r="10" spans="1:7" ht="24" customHeight="1">
      <c r="A10" s="84">
        <v>2019999</v>
      </c>
      <c r="B10" s="84"/>
      <c r="C10" s="84"/>
      <c r="D10" s="85" t="s">
        <v>67</v>
      </c>
      <c r="E10" s="86">
        <f t="shared" si="0"/>
        <v>50750</v>
      </c>
      <c r="F10" s="86">
        <v>50750</v>
      </c>
      <c r="G10" s="86">
        <v>0</v>
      </c>
    </row>
    <row r="11" spans="1:7" ht="24" customHeight="1">
      <c r="A11" s="81">
        <v>205</v>
      </c>
      <c r="B11" s="81"/>
      <c r="C11" s="81"/>
      <c r="D11" s="82" t="s">
        <v>68</v>
      </c>
      <c r="E11" s="83">
        <f t="shared" si="0"/>
        <v>33934390.56</v>
      </c>
      <c r="F11" s="83">
        <v>6022269.87</v>
      </c>
      <c r="G11" s="83">
        <v>27912120.69</v>
      </c>
    </row>
    <row r="12" spans="1:7" ht="24" customHeight="1">
      <c r="A12" s="81">
        <v>20501</v>
      </c>
      <c r="B12" s="81"/>
      <c r="C12" s="81"/>
      <c r="D12" s="82" t="s">
        <v>69</v>
      </c>
      <c r="E12" s="83">
        <f t="shared" si="0"/>
        <v>1142837.13</v>
      </c>
      <c r="F12" s="83">
        <v>1072837.13</v>
      </c>
      <c r="G12" s="83">
        <v>70000</v>
      </c>
    </row>
    <row r="13" spans="1:7" ht="24" customHeight="1">
      <c r="A13" s="84">
        <v>2050101</v>
      </c>
      <c r="B13" s="84"/>
      <c r="C13" s="84"/>
      <c r="D13" s="85" t="s">
        <v>70</v>
      </c>
      <c r="E13" s="86">
        <f t="shared" si="0"/>
        <v>1066104.4</v>
      </c>
      <c r="F13" s="86">
        <v>1066104.4</v>
      </c>
      <c r="G13" s="86">
        <v>0</v>
      </c>
    </row>
    <row r="14" spans="1:7" ht="24" customHeight="1">
      <c r="A14" s="84">
        <v>2050102</v>
      </c>
      <c r="B14" s="84"/>
      <c r="C14" s="84"/>
      <c r="D14" s="85" t="s">
        <v>71</v>
      </c>
      <c r="E14" s="86">
        <f t="shared" si="0"/>
        <v>70000</v>
      </c>
      <c r="F14" s="86">
        <v>0</v>
      </c>
      <c r="G14" s="86">
        <v>70000</v>
      </c>
    </row>
    <row r="15" spans="1:7" ht="24" customHeight="1">
      <c r="A15" s="84">
        <v>2050199</v>
      </c>
      <c r="B15" s="84"/>
      <c r="C15" s="84"/>
      <c r="D15" s="85" t="s">
        <v>119</v>
      </c>
      <c r="E15" s="86">
        <f t="shared" si="0"/>
        <v>6732.73</v>
      </c>
      <c r="F15" s="86">
        <v>6732.73</v>
      </c>
      <c r="G15" s="86">
        <v>0</v>
      </c>
    </row>
    <row r="16" spans="1:7" ht="24" customHeight="1">
      <c r="A16" s="81">
        <v>20502</v>
      </c>
      <c r="B16" s="81"/>
      <c r="C16" s="81"/>
      <c r="D16" s="82" t="s">
        <v>72</v>
      </c>
      <c r="E16" s="83">
        <f t="shared" si="0"/>
        <v>24238852.950000003</v>
      </c>
      <c r="F16" s="83">
        <v>4949432.74</v>
      </c>
      <c r="G16" s="83">
        <v>19289420.21</v>
      </c>
    </row>
    <row r="17" spans="1:7" ht="24" customHeight="1">
      <c r="A17" s="84">
        <v>2050201</v>
      </c>
      <c r="B17" s="84"/>
      <c r="C17" s="84"/>
      <c r="D17" s="85" t="s">
        <v>73</v>
      </c>
      <c r="E17" s="86">
        <f t="shared" si="0"/>
        <v>3725092</v>
      </c>
      <c r="F17" s="86">
        <v>0</v>
      </c>
      <c r="G17" s="86">
        <v>3725092</v>
      </c>
    </row>
    <row r="18" spans="1:7" ht="24" customHeight="1">
      <c r="A18" s="84">
        <v>2050202</v>
      </c>
      <c r="B18" s="84"/>
      <c r="C18" s="84"/>
      <c r="D18" s="85" t="s">
        <v>74</v>
      </c>
      <c r="E18" s="86">
        <f t="shared" si="0"/>
        <v>10635590</v>
      </c>
      <c r="F18" s="86">
        <v>3335590</v>
      </c>
      <c r="G18" s="86">
        <v>7300000</v>
      </c>
    </row>
    <row r="19" spans="1:7" ht="24" customHeight="1">
      <c r="A19" s="84">
        <v>2050203</v>
      </c>
      <c r="B19" s="84"/>
      <c r="C19" s="84"/>
      <c r="D19" s="85" t="s">
        <v>75</v>
      </c>
      <c r="E19" s="86">
        <f t="shared" si="0"/>
        <v>4130000</v>
      </c>
      <c r="F19" s="86">
        <v>0</v>
      </c>
      <c r="G19" s="86">
        <v>4130000</v>
      </c>
    </row>
    <row r="20" spans="1:7" ht="24" customHeight="1">
      <c r="A20" s="84">
        <v>2050205</v>
      </c>
      <c r="B20" s="84"/>
      <c r="C20" s="84"/>
      <c r="D20" s="85" t="s">
        <v>120</v>
      </c>
      <c r="E20" s="86">
        <f t="shared" si="0"/>
        <v>82328.21</v>
      </c>
      <c r="F20" s="86">
        <v>0</v>
      </c>
      <c r="G20" s="86">
        <v>82328.21</v>
      </c>
    </row>
    <row r="21" spans="1:7" ht="24" customHeight="1">
      <c r="A21" s="84">
        <v>2050299</v>
      </c>
      <c r="B21" s="84"/>
      <c r="C21" s="84"/>
      <c r="D21" s="85" t="s">
        <v>76</v>
      </c>
      <c r="E21" s="86">
        <f t="shared" si="0"/>
        <v>5665842.74</v>
      </c>
      <c r="F21" s="86">
        <v>1613842.74</v>
      </c>
      <c r="G21" s="86">
        <v>4052000</v>
      </c>
    </row>
    <row r="22" spans="1:7" ht="24" customHeight="1">
      <c r="A22" s="81">
        <v>20503</v>
      </c>
      <c r="B22" s="81"/>
      <c r="C22" s="81"/>
      <c r="D22" s="82" t="s">
        <v>121</v>
      </c>
      <c r="E22" s="83">
        <f t="shared" si="0"/>
        <v>200000</v>
      </c>
      <c r="F22" s="83">
        <v>0</v>
      </c>
      <c r="G22" s="83">
        <v>200000</v>
      </c>
    </row>
    <row r="23" spans="1:7" ht="24" customHeight="1">
      <c r="A23" s="84">
        <v>2050305</v>
      </c>
      <c r="B23" s="84"/>
      <c r="C23" s="84"/>
      <c r="D23" s="85" t="s">
        <v>122</v>
      </c>
      <c r="E23" s="86">
        <f t="shared" si="0"/>
        <v>200000</v>
      </c>
      <c r="F23" s="86">
        <v>0</v>
      </c>
      <c r="G23" s="86">
        <v>200000</v>
      </c>
    </row>
    <row r="24" spans="1:7" ht="24" customHeight="1">
      <c r="A24" s="81">
        <v>20509</v>
      </c>
      <c r="B24" s="81"/>
      <c r="C24" s="81"/>
      <c r="D24" s="82" t="s">
        <v>77</v>
      </c>
      <c r="E24" s="83">
        <f t="shared" si="0"/>
        <v>8352700.48</v>
      </c>
      <c r="F24" s="83">
        <v>0</v>
      </c>
      <c r="G24" s="83">
        <v>8352700.48</v>
      </c>
    </row>
    <row r="25" spans="1:7" ht="24" customHeight="1">
      <c r="A25" s="84">
        <v>2050999</v>
      </c>
      <c r="B25" s="84"/>
      <c r="C25" s="84"/>
      <c r="D25" s="85" t="s">
        <v>78</v>
      </c>
      <c r="E25" s="86">
        <f t="shared" si="0"/>
        <v>8352700.48</v>
      </c>
      <c r="F25" s="86">
        <v>0</v>
      </c>
      <c r="G25" s="86">
        <v>8352700.48</v>
      </c>
    </row>
    <row r="26" spans="1:7" s="71" customFormat="1" ht="24" customHeight="1">
      <c r="A26" s="87">
        <v>20599</v>
      </c>
      <c r="B26" s="87"/>
      <c r="C26" s="87"/>
      <c r="D26" s="88" t="s">
        <v>139</v>
      </c>
      <c r="E26" s="89">
        <v>0</v>
      </c>
      <c r="F26" s="89">
        <v>0</v>
      </c>
      <c r="G26" s="89">
        <v>0</v>
      </c>
    </row>
    <row r="27" spans="1:7" s="71" customFormat="1" ht="24" customHeight="1">
      <c r="A27" s="90">
        <v>2059999</v>
      </c>
      <c r="B27" s="90"/>
      <c r="C27" s="90"/>
      <c r="D27" s="91" t="s">
        <v>140</v>
      </c>
      <c r="E27" s="92">
        <v>0</v>
      </c>
      <c r="F27" s="92">
        <v>0</v>
      </c>
      <c r="G27" s="92">
        <v>0</v>
      </c>
    </row>
    <row r="28" spans="1:7" s="71" customFormat="1" ht="24" customHeight="1">
      <c r="A28" s="87">
        <v>207</v>
      </c>
      <c r="B28" s="87"/>
      <c r="C28" s="87"/>
      <c r="D28" s="88" t="s">
        <v>79</v>
      </c>
      <c r="E28" s="89">
        <v>0</v>
      </c>
      <c r="F28" s="89">
        <v>0</v>
      </c>
      <c r="G28" s="89">
        <v>0</v>
      </c>
    </row>
    <row r="29" spans="1:7" s="71" customFormat="1" ht="24" customHeight="1">
      <c r="A29" s="87">
        <v>20703</v>
      </c>
      <c r="B29" s="87"/>
      <c r="C29" s="87"/>
      <c r="D29" s="88" t="s">
        <v>80</v>
      </c>
      <c r="E29" s="89">
        <v>0</v>
      </c>
      <c r="F29" s="89">
        <v>0</v>
      </c>
      <c r="G29" s="89">
        <v>0</v>
      </c>
    </row>
    <row r="30" spans="1:7" s="71" customFormat="1" ht="24" customHeight="1">
      <c r="A30" s="90">
        <v>2070399</v>
      </c>
      <c r="B30" s="90"/>
      <c r="C30" s="90"/>
      <c r="D30" s="91" t="s">
        <v>82</v>
      </c>
      <c r="E30" s="92">
        <v>0</v>
      </c>
      <c r="F30" s="92">
        <v>0</v>
      </c>
      <c r="G30" s="92">
        <v>0</v>
      </c>
    </row>
    <row r="31" spans="1:7" ht="24" customHeight="1">
      <c r="A31" s="81">
        <v>208</v>
      </c>
      <c r="B31" s="81"/>
      <c r="C31" s="81"/>
      <c r="D31" s="82" t="s">
        <v>83</v>
      </c>
      <c r="E31" s="83">
        <f t="shared" si="0"/>
        <v>335411.04</v>
      </c>
      <c r="F31" s="83">
        <v>335411.04</v>
      </c>
      <c r="G31" s="83">
        <v>0</v>
      </c>
    </row>
    <row r="32" spans="1:7" ht="24" customHeight="1">
      <c r="A32" s="81">
        <v>20805</v>
      </c>
      <c r="B32" s="81"/>
      <c r="C32" s="81"/>
      <c r="D32" s="82" t="s">
        <v>84</v>
      </c>
      <c r="E32" s="83">
        <f t="shared" si="0"/>
        <v>323347.34</v>
      </c>
      <c r="F32" s="83">
        <v>323347.34</v>
      </c>
      <c r="G32" s="83">
        <v>0</v>
      </c>
    </row>
    <row r="33" spans="1:7" ht="24" customHeight="1">
      <c r="A33" s="84">
        <v>2080504</v>
      </c>
      <c r="B33" s="84"/>
      <c r="C33" s="84"/>
      <c r="D33" s="85" t="s">
        <v>85</v>
      </c>
      <c r="E33" s="86">
        <f t="shared" si="0"/>
        <v>12400</v>
      </c>
      <c r="F33" s="86">
        <v>12400</v>
      </c>
      <c r="G33" s="86">
        <v>0</v>
      </c>
    </row>
    <row r="34" spans="1:7" ht="24" customHeight="1">
      <c r="A34" s="84">
        <v>2080505</v>
      </c>
      <c r="B34" s="84"/>
      <c r="C34" s="84"/>
      <c r="D34" s="85" t="s">
        <v>86</v>
      </c>
      <c r="E34" s="86">
        <f t="shared" si="0"/>
        <v>286047.34</v>
      </c>
      <c r="F34" s="86">
        <v>286047.34</v>
      </c>
      <c r="G34" s="86">
        <v>0</v>
      </c>
    </row>
    <row r="35" spans="1:7" ht="24" customHeight="1">
      <c r="A35" s="84">
        <v>2080599</v>
      </c>
      <c r="B35" s="84"/>
      <c r="C35" s="84"/>
      <c r="D35" s="85" t="s">
        <v>87</v>
      </c>
      <c r="E35" s="86">
        <f t="shared" si="0"/>
        <v>24900</v>
      </c>
      <c r="F35" s="86">
        <v>24900</v>
      </c>
      <c r="G35" s="86">
        <v>0</v>
      </c>
    </row>
    <row r="36" spans="1:7" ht="24" customHeight="1">
      <c r="A36" s="81">
        <v>20899</v>
      </c>
      <c r="B36" s="81"/>
      <c r="C36" s="81"/>
      <c r="D36" s="82" t="s">
        <v>88</v>
      </c>
      <c r="E36" s="83">
        <f t="shared" si="0"/>
        <v>12063.7</v>
      </c>
      <c r="F36" s="83">
        <v>12063.7</v>
      </c>
      <c r="G36" s="83">
        <v>0</v>
      </c>
    </row>
    <row r="37" spans="1:7" ht="24" customHeight="1">
      <c r="A37" s="84">
        <v>2089901</v>
      </c>
      <c r="B37" s="84"/>
      <c r="C37" s="84"/>
      <c r="D37" s="85" t="s">
        <v>89</v>
      </c>
      <c r="E37" s="86">
        <f t="shared" si="0"/>
        <v>12063.7</v>
      </c>
      <c r="F37" s="86">
        <v>12063.7</v>
      </c>
      <c r="G37" s="86">
        <v>0</v>
      </c>
    </row>
    <row r="38" spans="1:7" ht="24" customHeight="1">
      <c r="A38" s="81">
        <v>210</v>
      </c>
      <c r="B38" s="81"/>
      <c r="C38" s="81"/>
      <c r="D38" s="82" t="s">
        <v>90</v>
      </c>
      <c r="E38" s="83">
        <f t="shared" si="0"/>
        <v>136048.31</v>
      </c>
      <c r="F38" s="83">
        <v>136048.31</v>
      </c>
      <c r="G38" s="83">
        <v>0</v>
      </c>
    </row>
    <row r="39" spans="1:7" ht="24" customHeight="1">
      <c r="A39" s="81">
        <v>21011</v>
      </c>
      <c r="B39" s="81"/>
      <c r="C39" s="81"/>
      <c r="D39" s="82" t="s">
        <v>91</v>
      </c>
      <c r="E39" s="83">
        <f t="shared" si="0"/>
        <v>136048.31</v>
      </c>
      <c r="F39" s="83">
        <v>136048.31</v>
      </c>
      <c r="G39" s="83">
        <v>0</v>
      </c>
    </row>
    <row r="40" spans="1:7" ht="24" customHeight="1">
      <c r="A40" s="84">
        <v>2101101</v>
      </c>
      <c r="B40" s="84"/>
      <c r="C40" s="84"/>
      <c r="D40" s="85" t="s">
        <v>92</v>
      </c>
      <c r="E40" s="86">
        <f t="shared" si="0"/>
        <v>35818.8</v>
      </c>
      <c r="F40" s="86">
        <v>35818.8</v>
      </c>
      <c r="G40" s="86">
        <v>0</v>
      </c>
    </row>
    <row r="41" spans="1:7" ht="24" customHeight="1">
      <c r="A41" s="84">
        <v>2101102</v>
      </c>
      <c r="B41" s="84"/>
      <c r="C41" s="84"/>
      <c r="D41" s="85" t="s">
        <v>93</v>
      </c>
      <c r="E41" s="86">
        <f t="shared" si="0"/>
        <v>81053.69</v>
      </c>
      <c r="F41" s="86">
        <v>81053.69</v>
      </c>
      <c r="G41" s="86">
        <v>0</v>
      </c>
    </row>
    <row r="42" spans="1:7" ht="24" customHeight="1">
      <c r="A42" s="84">
        <v>2101103</v>
      </c>
      <c r="B42" s="84"/>
      <c r="C42" s="84"/>
      <c r="D42" s="85" t="s">
        <v>94</v>
      </c>
      <c r="E42" s="86">
        <f t="shared" si="0"/>
        <v>10775.82</v>
      </c>
      <c r="F42" s="86">
        <v>10775.82</v>
      </c>
      <c r="G42" s="86">
        <v>0</v>
      </c>
    </row>
    <row r="43" spans="1:7" ht="24" customHeight="1">
      <c r="A43" s="84">
        <v>2101199</v>
      </c>
      <c r="B43" s="84"/>
      <c r="C43" s="84"/>
      <c r="D43" s="85" t="s">
        <v>95</v>
      </c>
      <c r="E43" s="86">
        <f t="shared" si="0"/>
        <v>8400</v>
      </c>
      <c r="F43" s="86">
        <v>8400</v>
      </c>
      <c r="G43" s="86">
        <v>0</v>
      </c>
    </row>
    <row r="44" spans="1:7" ht="24" customHeight="1">
      <c r="A44" s="81">
        <v>221</v>
      </c>
      <c r="B44" s="81"/>
      <c r="C44" s="81"/>
      <c r="D44" s="82" t="s">
        <v>99</v>
      </c>
      <c r="E44" s="83">
        <f t="shared" si="0"/>
        <v>264555.97</v>
      </c>
      <c r="F44" s="83">
        <v>264555.97</v>
      </c>
      <c r="G44" s="83">
        <v>0</v>
      </c>
    </row>
    <row r="45" spans="1:7" ht="24" customHeight="1">
      <c r="A45" s="81">
        <v>22102</v>
      </c>
      <c r="B45" s="81"/>
      <c r="C45" s="81"/>
      <c r="D45" s="93" t="s">
        <v>100</v>
      </c>
      <c r="E45" s="83">
        <f t="shared" si="0"/>
        <v>264555.97</v>
      </c>
      <c r="F45" s="94">
        <v>264555.97</v>
      </c>
      <c r="G45" s="94">
        <v>0</v>
      </c>
    </row>
    <row r="46" spans="1:7" ht="24" customHeight="1">
      <c r="A46" s="84">
        <v>2210201</v>
      </c>
      <c r="B46" s="84"/>
      <c r="C46" s="84"/>
      <c r="D46" s="95" t="s">
        <v>101</v>
      </c>
      <c r="E46" s="86">
        <f t="shared" si="0"/>
        <v>172119.97</v>
      </c>
      <c r="F46" s="96">
        <v>172119.97</v>
      </c>
      <c r="G46" s="96">
        <v>0</v>
      </c>
    </row>
    <row r="47" spans="1:7" ht="24" customHeight="1">
      <c r="A47" s="84">
        <v>2210203</v>
      </c>
      <c r="B47" s="84"/>
      <c r="C47" s="84"/>
      <c r="D47" s="95" t="s">
        <v>102</v>
      </c>
      <c r="E47" s="86">
        <f t="shared" si="0"/>
        <v>92436</v>
      </c>
      <c r="F47" s="96">
        <v>92436</v>
      </c>
      <c r="G47" s="96">
        <v>0</v>
      </c>
    </row>
    <row r="48" spans="1:7" ht="14.25">
      <c r="A48" s="97" t="s">
        <v>141</v>
      </c>
      <c r="B48" s="45"/>
      <c r="C48" s="45"/>
      <c r="D48" s="45"/>
      <c r="E48" s="45"/>
      <c r="F48" s="45"/>
      <c r="G48" s="45"/>
    </row>
  </sheetData>
  <sheetProtection/>
  <mergeCells count="49">
    <mergeCell ref="A2:G2"/>
    <mergeCell ref="A3:D3"/>
    <mergeCell ref="A4:D4"/>
    <mergeCell ref="A5:C5"/>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G48"/>
    <mergeCell ref="E4:E5"/>
    <mergeCell ref="F4:F5"/>
    <mergeCell ref="G4:G5"/>
  </mergeCells>
  <printOptions/>
  <pageMargins left="0.7479166666666667" right="0.7479166666666667" top="0.9840277777777777" bottom="0.9840277777777777" header="0.5111111111111111" footer="0.511111111111111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40"/>
  <sheetViews>
    <sheetView zoomScaleSheetLayoutView="100" workbookViewId="0" topLeftCell="A1">
      <selection activeCell="F21" sqref="F21"/>
    </sheetView>
  </sheetViews>
  <sheetFormatPr defaultColWidth="9.00390625" defaultRowHeight="14.25"/>
  <cols>
    <col min="1" max="1" width="9.25390625" style="0" customWidth="1"/>
    <col min="2" max="2" width="21.375" style="0" customWidth="1"/>
    <col min="3" max="3" width="13.75390625" style="0" customWidth="1"/>
    <col min="4" max="4" width="8.625" style="0" customWidth="1"/>
    <col min="5" max="5" width="16.875" style="0" customWidth="1"/>
    <col min="6" max="6" width="12.625" style="0" customWidth="1"/>
    <col min="7" max="7" width="7.75390625" style="0" customWidth="1"/>
    <col min="8" max="8" width="19.625" style="0" customWidth="1"/>
    <col min="9" max="9" width="14.50390625" style="0" customWidth="1"/>
  </cols>
  <sheetData>
    <row r="1" ht="12.75" customHeight="1">
      <c r="A1" t="s">
        <v>142</v>
      </c>
    </row>
    <row r="2" spans="1:9" ht="19.5" customHeight="1">
      <c r="A2" s="55" t="s">
        <v>143</v>
      </c>
      <c r="B2" s="56"/>
      <c r="C2" s="56"/>
      <c r="D2" s="56"/>
      <c r="E2" s="56"/>
      <c r="F2" s="56"/>
      <c r="G2" s="56"/>
      <c r="H2" s="56"/>
      <c r="I2" s="56"/>
    </row>
    <row r="3" spans="1:9" ht="27">
      <c r="A3" s="57" t="s">
        <v>144</v>
      </c>
      <c r="B3" s="58" t="s">
        <v>145</v>
      </c>
      <c r="C3" s="59"/>
      <c r="D3" s="59"/>
      <c r="E3" s="59"/>
      <c r="F3" s="59"/>
      <c r="G3" s="59"/>
      <c r="H3" s="59"/>
      <c r="I3" s="70" t="s">
        <v>146</v>
      </c>
    </row>
    <row r="4" spans="1:9" ht="54">
      <c r="A4" s="60" t="s">
        <v>147</v>
      </c>
      <c r="B4" s="60" t="s">
        <v>59</v>
      </c>
      <c r="C4" s="60" t="s">
        <v>8</v>
      </c>
      <c r="D4" s="60" t="s">
        <v>147</v>
      </c>
      <c r="E4" s="60" t="s">
        <v>59</v>
      </c>
      <c r="F4" s="60" t="s">
        <v>8</v>
      </c>
      <c r="G4" s="60" t="s">
        <v>147</v>
      </c>
      <c r="H4" s="60" t="s">
        <v>59</v>
      </c>
      <c r="I4" s="60" t="s">
        <v>8</v>
      </c>
    </row>
    <row r="5" spans="1:9" ht="27" customHeight="1">
      <c r="A5" s="61">
        <v>301</v>
      </c>
      <c r="B5" s="62" t="s">
        <v>148</v>
      </c>
      <c r="C5" s="63">
        <v>6561959.36</v>
      </c>
      <c r="D5" s="61">
        <v>302</v>
      </c>
      <c r="E5" s="62" t="s">
        <v>149</v>
      </c>
      <c r="F5" s="63">
        <v>210175.83</v>
      </c>
      <c r="G5" s="61">
        <v>310</v>
      </c>
      <c r="H5" s="62" t="s">
        <v>150</v>
      </c>
      <c r="I5" s="63">
        <v>0</v>
      </c>
    </row>
    <row r="6" spans="1:9" ht="27" customHeight="1">
      <c r="A6" s="61">
        <v>30101</v>
      </c>
      <c r="B6" s="62" t="s">
        <v>151</v>
      </c>
      <c r="C6" s="63">
        <v>4343724</v>
      </c>
      <c r="D6" s="61">
        <v>30201</v>
      </c>
      <c r="E6" s="62" t="s">
        <v>152</v>
      </c>
      <c r="F6" s="63">
        <v>23000.66</v>
      </c>
      <c r="G6" s="61">
        <v>31001</v>
      </c>
      <c r="H6" s="62" t="s">
        <v>153</v>
      </c>
      <c r="I6" s="63">
        <v>0</v>
      </c>
    </row>
    <row r="7" spans="1:9" ht="27" customHeight="1">
      <c r="A7" s="61">
        <v>30102</v>
      </c>
      <c r="B7" s="62" t="s">
        <v>154</v>
      </c>
      <c r="C7" s="63">
        <v>728299</v>
      </c>
      <c r="D7" s="61">
        <v>30202</v>
      </c>
      <c r="E7" s="62" t="s">
        <v>155</v>
      </c>
      <c r="F7" s="63">
        <v>1790</v>
      </c>
      <c r="G7" s="61">
        <v>31002</v>
      </c>
      <c r="H7" s="62" t="s">
        <v>156</v>
      </c>
      <c r="I7" s="63">
        <v>0</v>
      </c>
    </row>
    <row r="8" spans="1:9" ht="27" customHeight="1">
      <c r="A8" s="61">
        <v>30103</v>
      </c>
      <c r="B8" s="62" t="s">
        <v>157</v>
      </c>
      <c r="C8" s="63">
        <v>596695</v>
      </c>
      <c r="D8" s="61">
        <v>30203</v>
      </c>
      <c r="E8" s="62" t="s">
        <v>158</v>
      </c>
      <c r="F8" s="63">
        <v>0</v>
      </c>
      <c r="G8" s="61">
        <v>31003</v>
      </c>
      <c r="H8" s="62" t="s">
        <v>159</v>
      </c>
      <c r="I8" s="63">
        <v>0</v>
      </c>
    </row>
    <row r="9" spans="1:9" ht="27" customHeight="1">
      <c r="A9" s="61">
        <v>30106</v>
      </c>
      <c r="B9" s="62" t="s">
        <v>160</v>
      </c>
      <c r="C9" s="63">
        <v>0</v>
      </c>
      <c r="D9" s="61">
        <v>30204</v>
      </c>
      <c r="E9" s="62" t="s">
        <v>161</v>
      </c>
      <c r="F9" s="63">
        <v>152</v>
      </c>
      <c r="G9" s="61">
        <v>31005</v>
      </c>
      <c r="H9" s="62" t="s">
        <v>162</v>
      </c>
      <c r="I9" s="63">
        <v>0</v>
      </c>
    </row>
    <row r="10" spans="1:9" ht="27" customHeight="1">
      <c r="A10" s="61">
        <v>30107</v>
      </c>
      <c r="B10" s="62" t="s">
        <v>163</v>
      </c>
      <c r="C10" s="63">
        <v>111495.71</v>
      </c>
      <c r="D10" s="61">
        <v>30205</v>
      </c>
      <c r="E10" s="62" t="s">
        <v>164</v>
      </c>
      <c r="F10" s="63">
        <v>0</v>
      </c>
      <c r="G10" s="61">
        <v>31006</v>
      </c>
      <c r="H10" s="62" t="s">
        <v>165</v>
      </c>
      <c r="I10" s="63">
        <v>0</v>
      </c>
    </row>
    <row r="11" spans="1:9" ht="27" customHeight="1">
      <c r="A11" s="61">
        <v>30108</v>
      </c>
      <c r="B11" s="62" t="s">
        <v>166</v>
      </c>
      <c r="C11" s="63">
        <v>287275.39</v>
      </c>
      <c r="D11" s="61">
        <v>30206</v>
      </c>
      <c r="E11" s="62" t="s">
        <v>167</v>
      </c>
      <c r="F11" s="63">
        <v>0</v>
      </c>
      <c r="G11" s="61">
        <v>31007</v>
      </c>
      <c r="H11" s="62" t="s">
        <v>168</v>
      </c>
      <c r="I11" s="63">
        <v>0</v>
      </c>
    </row>
    <row r="12" spans="1:9" ht="27" customHeight="1">
      <c r="A12" s="61">
        <v>30109</v>
      </c>
      <c r="B12" s="62" t="s">
        <v>169</v>
      </c>
      <c r="C12" s="63">
        <v>0</v>
      </c>
      <c r="D12" s="61">
        <v>30207</v>
      </c>
      <c r="E12" s="62" t="s">
        <v>170</v>
      </c>
      <c r="F12" s="63">
        <v>1367.4</v>
      </c>
      <c r="G12" s="61">
        <v>31008</v>
      </c>
      <c r="H12" s="62" t="s">
        <v>171</v>
      </c>
      <c r="I12" s="63">
        <v>0</v>
      </c>
    </row>
    <row r="13" spans="1:9" ht="27" customHeight="1">
      <c r="A13" s="61">
        <v>30110</v>
      </c>
      <c r="B13" s="62" t="s">
        <v>172</v>
      </c>
      <c r="C13" s="63">
        <v>117907.93</v>
      </c>
      <c r="D13" s="61">
        <v>30208</v>
      </c>
      <c r="E13" s="62" t="s">
        <v>173</v>
      </c>
      <c r="F13" s="63">
        <v>0</v>
      </c>
      <c r="G13" s="61">
        <v>31009</v>
      </c>
      <c r="H13" s="62" t="s">
        <v>174</v>
      </c>
      <c r="I13" s="63">
        <v>0</v>
      </c>
    </row>
    <row r="14" spans="1:9" ht="27" customHeight="1">
      <c r="A14" s="61">
        <v>30111</v>
      </c>
      <c r="B14" s="62" t="s">
        <v>175</v>
      </c>
      <c r="C14" s="63">
        <v>11450.66</v>
      </c>
      <c r="D14" s="61">
        <v>30209</v>
      </c>
      <c r="E14" s="62" t="s">
        <v>176</v>
      </c>
      <c r="F14" s="63">
        <v>0</v>
      </c>
      <c r="G14" s="61">
        <v>31010</v>
      </c>
      <c r="H14" s="62" t="s">
        <v>177</v>
      </c>
      <c r="I14" s="63">
        <v>0</v>
      </c>
    </row>
    <row r="15" spans="1:9" ht="27" customHeight="1">
      <c r="A15" s="61">
        <v>30112</v>
      </c>
      <c r="B15" s="62" t="s">
        <v>178</v>
      </c>
      <c r="C15" s="63">
        <v>12063.7</v>
      </c>
      <c r="D15" s="61">
        <v>30211</v>
      </c>
      <c r="E15" s="62" t="s">
        <v>179</v>
      </c>
      <c r="F15" s="63">
        <v>34114.67</v>
      </c>
      <c r="G15" s="61">
        <v>31011</v>
      </c>
      <c r="H15" s="62" t="s">
        <v>180</v>
      </c>
      <c r="I15" s="63">
        <v>0</v>
      </c>
    </row>
    <row r="16" spans="1:9" ht="27" customHeight="1">
      <c r="A16" s="61">
        <v>30113</v>
      </c>
      <c r="B16" s="62" t="s">
        <v>101</v>
      </c>
      <c r="C16" s="63">
        <v>174327.97</v>
      </c>
      <c r="D16" s="61">
        <v>30212</v>
      </c>
      <c r="E16" s="62" t="s">
        <v>181</v>
      </c>
      <c r="F16" s="63">
        <v>0</v>
      </c>
      <c r="G16" s="61">
        <v>31012</v>
      </c>
      <c r="H16" s="62" t="s">
        <v>182</v>
      </c>
      <c r="I16" s="63">
        <v>0</v>
      </c>
    </row>
    <row r="17" spans="1:9" ht="27" customHeight="1">
      <c r="A17" s="61">
        <v>30114</v>
      </c>
      <c r="B17" s="62" t="s">
        <v>183</v>
      </c>
      <c r="C17" s="63">
        <v>8400</v>
      </c>
      <c r="D17" s="61">
        <v>30213</v>
      </c>
      <c r="E17" s="62" t="s">
        <v>184</v>
      </c>
      <c r="F17" s="63">
        <v>2439.94</v>
      </c>
      <c r="G17" s="61">
        <v>31013</v>
      </c>
      <c r="H17" s="62" t="s">
        <v>185</v>
      </c>
      <c r="I17" s="63">
        <v>0</v>
      </c>
    </row>
    <row r="18" spans="1:9" ht="27" customHeight="1">
      <c r="A18" s="61">
        <v>30199</v>
      </c>
      <c r="B18" s="62" t="s">
        <v>186</v>
      </c>
      <c r="C18" s="63">
        <v>170320</v>
      </c>
      <c r="D18" s="61">
        <v>30214</v>
      </c>
      <c r="E18" s="62" t="s">
        <v>187</v>
      </c>
      <c r="F18" s="63">
        <v>0</v>
      </c>
      <c r="G18" s="61">
        <v>31019</v>
      </c>
      <c r="H18" s="62" t="s">
        <v>188</v>
      </c>
      <c r="I18" s="63">
        <v>0</v>
      </c>
    </row>
    <row r="19" spans="1:9" ht="27" customHeight="1">
      <c r="A19" s="61">
        <v>303</v>
      </c>
      <c r="B19" s="62" t="s">
        <v>189</v>
      </c>
      <c r="C19" s="63">
        <f>C21+C30</f>
        <v>36900</v>
      </c>
      <c r="D19" s="61">
        <v>30215</v>
      </c>
      <c r="E19" s="62" t="s">
        <v>190</v>
      </c>
      <c r="F19" s="63">
        <v>0</v>
      </c>
      <c r="G19" s="61">
        <v>31021</v>
      </c>
      <c r="H19" s="62" t="s">
        <v>191</v>
      </c>
      <c r="I19" s="63">
        <v>0</v>
      </c>
    </row>
    <row r="20" spans="1:9" ht="27" customHeight="1">
      <c r="A20" s="61">
        <v>30301</v>
      </c>
      <c r="B20" s="62" t="s">
        <v>192</v>
      </c>
      <c r="C20" s="63">
        <v>0</v>
      </c>
      <c r="D20" s="61">
        <v>30216</v>
      </c>
      <c r="E20" s="62" t="s">
        <v>193</v>
      </c>
      <c r="F20" s="63">
        <v>4524</v>
      </c>
      <c r="G20" s="61">
        <v>31022</v>
      </c>
      <c r="H20" s="62" t="s">
        <v>194</v>
      </c>
      <c r="I20" s="63">
        <v>0</v>
      </c>
    </row>
    <row r="21" spans="1:9" ht="27" customHeight="1">
      <c r="A21" s="61">
        <v>30302</v>
      </c>
      <c r="B21" s="62" t="s">
        <v>195</v>
      </c>
      <c r="C21" s="63">
        <v>36000</v>
      </c>
      <c r="D21" s="61">
        <v>30217</v>
      </c>
      <c r="E21" s="62" t="s">
        <v>196</v>
      </c>
      <c r="F21" s="63">
        <v>5153</v>
      </c>
      <c r="G21" s="61">
        <v>31099</v>
      </c>
      <c r="H21" s="62" t="s">
        <v>197</v>
      </c>
      <c r="I21" s="63">
        <v>0</v>
      </c>
    </row>
    <row r="22" spans="1:9" ht="27" customHeight="1">
      <c r="A22" s="61">
        <v>30303</v>
      </c>
      <c r="B22" s="62" t="s">
        <v>198</v>
      </c>
      <c r="C22" s="63">
        <v>0</v>
      </c>
      <c r="D22" s="61">
        <v>30218</v>
      </c>
      <c r="E22" s="62" t="s">
        <v>199</v>
      </c>
      <c r="F22" s="63">
        <v>896</v>
      </c>
      <c r="G22" s="61">
        <v>312</v>
      </c>
      <c r="H22" s="62" t="s">
        <v>200</v>
      </c>
      <c r="I22" s="63">
        <v>0</v>
      </c>
    </row>
    <row r="23" spans="1:9" ht="27" customHeight="1">
      <c r="A23" s="61">
        <v>30304</v>
      </c>
      <c r="B23" s="62" t="s">
        <v>201</v>
      </c>
      <c r="C23" s="63">
        <v>0</v>
      </c>
      <c r="D23" s="61">
        <v>30224</v>
      </c>
      <c r="E23" s="62" t="s">
        <v>202</v>
      </c>
      <c r="F23" s="63">
        <v>0</v>
      </c>
      <c r="G23" s="61">
        <v>31201</v>
      </c>
      <c r="H23" s="62" t="s">
        <v>203</v>
      </c>
      <c r="I23" s="63">
        <v>0</v>
      </c>
    </row>
    <row r="24" spans="1:9" ht="27" customHeight="1">
      <c r="A24" s="61">
        <v>30305</v>
      </c>
      <c r="B24" s="62" t="s">
        <v>204</v>
      </c>
      <c r="C24" s="63">
        <v>0</v>
      </c>
      <c r="D24" s="61">
        <v>30225</v>
      </c>
      <c r="E24" s="62" t="s">
        <v>205</v>
      </c>
      <c r="F24" s="63">
        <v>0</v>
      </c>
      <c r="G24" s="61">
        <v>31203</v>
      </c>
      <c r="H24" s="62" t="s">
        <v>206</v>
      </c>
      <c r="I24" s="63">
        <v>0</v>
      </c>
    </row>
    <row r="25" spans="1:9" ht="27" customHeight="1">
      <c r="A25" s="61">
        <v>30306</v>
      </c>
      <c r="B25" s="62" t="s">
        <v>207</v>
      </c>
      <c r="C25" s="63">
        <v>0</v>
      </c>
      <c r="D25" s="61">
        <v>30226</v>
      </c>
      <c r="E25" s="62" t="s">
        <v>208</v>
      </c>
      <c r="F25" s="63">
        <v>15230.73</v>
      </c>
      <c r="G25" s="61">
        <v>31204</v>
      </c>
      <c r="H25" s="62" t="s">
        <v>209</v>
      </c>
      <c r="I25" s="63">
        <v>0</v>
      </c>
    </row>
    <row r="26" spans="1:9" ht="27" customHeight="1">
      <c r="A26" s="61">
        <v>30307</v>
      </c>
      <c r="B26" s="62" t="s">
        <v>210</v>
      </c>
      <c r="C26" s="63">
        <v>0</v>
      </c>
      <c r="D26" s="61">
        <v>30227</v>
      </c>
      <c r="E26" s="62" t="s">
        <v>211</v>
      </c>
      <c r="F26" s="63">
        <v>10450</v>
      </c>
      <c r="G26" s="61">
        <v>31205</v>
      </c>
      <c r="H26" s="62" t="s">
        <v>212</v>
      </c>
      <c r="I26" s="63">
        <v>0</v>
      </c>
    </row>
    <row r="27" spans="1:9" ht="27" customHeight="1">
      <c r="A27" s="61">
        <v>30308</v>
      </c>
      <c r="B27" s="62" t="s">
        <v>213</v>
      </c>
      <c r="C27" s="63">
        <v>0</v>
      </c>
      <c r="D27" s="61">
        <v>30228</v>
      </c>
      <c r="E27" s="62" t="s">
        <v>214</v>
      </c>
      <c r="F27" s="63">
        <v>28178.43</v>
      </c>
      <c r="G27" s="61">
        <v>31299</v>
      </c>
      <c r="H27" s="62" t="s">
        <v>215</v>
      </c>
      <c r="I27" s="63">
        <v>0</v>
      </c>
    </row>
    <row r="28" spans="1:9" ht="27" customHeight="1">
      <c r="A28" s="61">
        <v>30309</v>
      </c>
      <c r="B28" s="62" t="s">
        <v>216</v>
      </c>
      <c r="C28" s="63">
        <v>0</v>
      </c>
      <c r="D28" s="61">
        <v>30229</v>
      </c>
      <c r="E28" s="62" t="s">
        <v>217</v>
      </c>
      <c r="F28" s="63">
        <v>0</v>
      </c>
      <c r="G28" s="61">
        <v>313</v>
      </c>
      <c r="H28" s="62" t="s">
        <v>218</v>
      </c>
      <c r="I28" s="63">
        <v>0</v>
      </c>
    </row>
    <row r="29" spans="1:9" ht="27" customHeight="1">
      <c r="A29" s="61">
        <v>30310</v>
      </c>
      <c r="B29" s="62" t="s">
        <v>219</v>
      </c>
      <c r="C29" s="63">
        <v>0</v>
      </c>
      <c r="D29" s="61">
        <v>30231</v>
      </c>
      <c r="E29" s="62" t="s">
        <v>220</v>
      </c>
      <c r="F29" s="63">
        <v>0</v>
      </c>
      <c r="G29" s="61">
        <v>31302</v>
      </c>
      <c r="H29" s="62" t="s">
        <v>221</v>
      </c>
      <c r="I29" s="63">
        <v>0</v>
      </c>
    </row>
    <row r="30" spans="1:9" ht="27" customHeight="1">
      <c r="A30" s="61">
        <v>30399</v>
      </c>
      <c r="B30" s="62" t="s">
        <v>222</v>
      </c>
      <c r="C30" s="63">
        <v>900</v>
      </c>
      <c r="D30" s="61">
        <v>30239</v>
      </c>
      <c r="E30" s="62" t="s">
        <v>223</v>
      </c>
      <c r="F30" s="63">
        <v>71250</v>
      </c>
      <c r="G30" s="61">
        <v>31303</v>
      </c>
      <c r="H30" s="62" t="s">
        <v>224</v>
      </c>
      <c r="I30" s="63">
        <v>0</v>
      </c>
    </row>
    <row r="31" spans="1:9" ht="27" customHeight="1">
      <c r="A31" s="64"/>
      <c r="B31" s="64"/>
      <c r="C31" s="63"/>
      <c r="D31" s="61">
        <v>30240</v>
      </c>
      <c r="E31" s="62" t="s">
        <v>225</v>
      </c>
      <c r="F31" s="63">
        <v>0</v>
      </c>
      <c r="G31" s="61">
        <v>399</v>
      </c>
      <c r="H31" s="62" t="s">
        <v>103</v>
      </c>
      <c r="I31" s="63">
        <v>0</v>
      </c>
    </row>
    <row r="32" spans="1:9" ht="27" customHeight="1">
      <c r="A32" s="64"/>
      <c r="B32" s="64"/>
      <c r="C32" s="63"/>
      <c r="D32" s="61">
        <v>30299</v>
      </c>
      <c r="E32" s="62" t="s">
        <v>226</v>
      </c>
      <c r="F32" s="63">
        <v>11629</v>
      </c>
      <c r="G32" s="61">
        <v>39906</v>
      </c>
      <c r="H32" s="62" t="s">
        <v>227</v>
      </c>
      <c r="I32" s="63">
        <v>0</v>
      </c>
    </row>
    <row r="33" spans="1:9" ht="27" customHeight="1">
      <c r="A33" s="64"/>
      <c r="B33" s="64"/>
      <c r="C33" s="63"/>
      <c r="D33" s="61">
        <v>307</v>
      </c>
      <c r="E33" s="62" t="s">
        <v>228</v>
      </c>
      <c r="F33" s="63">
        <v>0</v>
      </c>
      <c r="G33" s="61">
        <v>39907</v>
      </c>
      <c r="H33" s="62" t="s">
        <v>229</v>
      </c>
      <c r="I33" s="63">
        <v>0</v>
      </c>
    </row>
    <row r="34" spans="1:9" ht="27" customHeight="1">
      <c r="A34" s="64"/>
      <c r="B34" s="64"/>
      <c r="C34" s="63"/>
      <c r="D34" s="61">
        <v>30701</v>
      </c>
      <c r="E34" s="62" t="s">
        <v>230</v>
      </c>
      <c r="F34" s="63">
        <v>0</v>
      </c>
      <c r="G34" s="61">
        <v>39908</v>
      </c>
      <c r="H34" s="62" t="s">
        <v>231</v>
      </c>
      <c r="I34" s="63">
        <v>0</v>
      </c>
    </row>
    <row r="35" spans="1:9" ht="27" customHeight="1">
      <c r="A35" s="64"/>
      <c r="B35" s="64"/>
      <c r="C35" s="63"/>
      <c r="D35" s="61">
        <v>30702</v>
      </c>
      <c r="E35" s="62" t="s">
        <v>232</v>
      </c>
      <c r="F35" s="63">
        <v>0</v>
      </c>
      <c r="G35" s="61">
        <v>39999</v>
      </c>
      <c r="H35" s="62" t="s">
        <v>233</v>
      </c>
      <c r="I35" s="63">
        <v>0</v>
      </c>
    </row>
    <row r="36" spans="1:9" ht="27" customHeight="1">
      <c r="A36" s="64"/>
      <c r="B36" s="64"/>
      <c r="C36" s="63"/>
      <c r="D36" s="61">
        <v>30703</v>
      </c>
      <c r="E36" s="62" t="s">
        <v>234</v>
      </c>
      <c r="F36" s="63">
        <v>0</v>
      </c>
      <c r="G36" s="64"/>
      <c r="H36" s="64"/>
      <c r="I36" s="67"/>
    </row>
    <row r="37" spans="1:9" ht="27" customHeight="1">
      <c r="A37" s="65"/>
      <c r="B37" s="66"/>
      <c r="C37" s="63"/>
      <c r="D37" s="61">
        <v>30704</v>
      </c>
      <c r="E37" s="62" t="s">
        <v>235</v>
      </c>
      <c r="F37" s="63">
        <v>0</v>
      </c>
      <c r="G37" s="64"/>
      <c r="H37" s="64"/>
      <c r="I37" s="67"/>
    </row>
    <row r="38" spans="1:9" ht="27" customHeight="1">
      <c r="A38" s="60" t="s">
        <v>236</v>
      </c>
      <c r="B38" s="66"/>
      <c r="C38" s="63">
        <f>C19+C5</f>
        <v>6598859.36</v>
      </c>
      <c r="D38" s="60" t="s">
        <v>237</v>
      </c>
      <c r="E38" s="66"/>
      <c r="F38" s="66"/>
      <c r="G38" s="66"/>
      <c r="H38" s="66"/>
      <c r="I38" s="63">
        <f>F5</f>
        <v>210175.83</v>
      </c>
    </row>
    <row r="39" spans="1:9" ht="27" customHeight="1">
      <c r="A39" s="60" t="s">
        <v>64</v>
      </c>
      <c r="B39" s="66"/>
      <c r="C39" s="67">
        <f>C38+I38</f>
        <v>6809035.19</v>
      </c>
      <c r="D39" s="68"/>
      <c r="E39" s="68"/>
      <c r="F39" s="68"/>
      <c r="G39" s="68"/>
      <c r="H39" s="68"/>
      <c r="I39" s="68"/>
    </row>
    <row r="40" spans="1:9" ht="27" customHeight="1">
      <c r="A40" s="69" t="s">
        <v>238</v>
      </c>
      <c r="B40" s="24"/>
      <c r="C40" s="24"/>
      <c r="D40" s="24"/>
      <c r="E40" s="24"/>
      <c r="F40" s="24"/>
      <c r="G40" s="24"/>
      <c r="H40" s="24"/>
      <c r="I40" s="24"/>
    </row>
  </sheetData>
  <sheetProtection/>
  <mergeCells count="7">
    <mergeCell ref="A2:I2"/>
    <mergeCell ref="A37:B37"/>
    <mergeCell ref="A38:B38"/>
    <mergeCell ref="D38:H38"/>
    <mergeCell ref="A39:B39"/>
    <mergeCell ref="C39:I39"/>
    <mergeCell ref="A40:I40"/>
  </mergeCells>
  <printOptions/>
  <pageMargins left="0.7479166666666667" right="0.7479166666666667" top="0.5506944444444445" bottom="0.5506944444444445" header="0.5111111111111111" footer="0.511111111111111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U9"/>
  <sheetViews>
    <sheetView tabSelected="1" zoomScaleSheetLayoutView="100" workbookViewId="0" topLeftCell="A1">
      <selection activeCell="O17" sqref="O17"/>
    </sheetView>
  </sheetViews>
  <sheetFormatPr defaultColWidth="9.00390625" defaultRowHeight="14.25"/>
  <cols>
    <col min="1" max="1" width="12.875" style="0" bestFit="1" customWidth="1"/>
    <col min="2" max="9" width="5.625" style="0" customWidth="1"/>
    <col min="10" max="10" width="11.50390625" style="0" bestFit="1" customWidth="1"/>
    <col min="11" max="20" width="5.625" style="0" customWidth="1"/>
  </cols>
  <sheetData>
    <row r="1" ht="14.25">
      <c r="A1" t="s">
        <v>239</v>
      </c>
    </row>
    <row r="2" spans="1:21" ht="22.5">
      <c r="A2" s="26" t="s">
        <v>240</v>
      </c>
      <c r="B2" s="4"/>
      <c r="C2" s="4"/>
      <c r="D2" s="4"/>
      <c r="E2" s="4"/>
      <c r="F2" s="4"/>
      <c r="G2" s="4"/>
      <c r="H2" s="4"/>
      <c r="I2" s="4"/>
      <c r="J2" s="4"/>
      <c r="K2" s="4"/>
      <c r="L2" s="4"/>
      <c r="M2" s="4"/>
      <c r="N2" s="4"/>
      <c r="O2" s="4"/>
      <c r="P2" s="4"/>
      <c r="Q2" s="4"/>
      <c r="R2" s="4"/>
      <c r="S2" s="4"/>
      <c r="T2" s="4"/>
      <c r="U2" s="4"/>
    </row>
    <row r="3" spans="1:21" ht="14.25">
      <c r="A3" s="27" t="s">
        <v>2</v>
      </c>
      <c r="B3" s="27"/>
      <c r="C3" s="27"/>
      <c r="D3" s="27"/>
      <c r="E3" s="27"/>
      <c r="F3" s="27"/>
      <c r="G3" s="28"/>
      <c r="H3" s="29"/>
      <c r="I3" s="28"/>
      <c r="J3" s="46"/>
      <c r="K3" s="28"/>
      <c r="L3" s="28"/>
      <c r="M3" s="29"/>
      <c r="N3" s="28"/>
      <c r="O3" s="29"/>
      <c r="P3" s="28"/>
      <c r="Q3" s="29"/>
      <c r="R3" s="28"/>
      <c r="S3" s="29"/>
      <c r="T3" s="53" t="s">
        <v>3</v>
      </c>
      <c r="U3" s="54"/>
    </row>
    <row r="4" spans="1:21" ht="24.75" customHeight="1">
      <c r="A4" s="30" t="s">
        <v>241</v>
      </c>
      <c r="B4" s="31"/>
      <c r="C4" s="31"/>
      <c r="D4" s="31"/>
      <c r="E4" s="31"/>
      <c r="F4" s="31"/>
      <c r="G4" s="31"/>
      <c r="H4" s="31"/>
      <c r="I4" s="31"/>
      <c r="J4" s="31"/>
      <c r="K4" s="34" t="s">
        <v>242</v>
      </c>
      <c r="L4" s="35"/>
      <c r="M4" s="35"/>
      <c r="N4" s="35"/>
      <c r="O4" s="35"/>
      <c r="P4" s="35"/>
      <c r="Q4" s="35"/>
      <c r="R4" s="35"/>
      <c r="S4" s="35"/>
      <c r="T4" s="35"/>
      <c r="U4" s="35"/>
    </row>
    <row r="5" spans="1:21" ht="27.75" customHeight="1">
      <c r="A5" s="32" t="s">
        <v>64</v>
      </c>
      <c r="B5" s="33" t="s">
        <v>243</v>
      </c>
      <c r="C5" s="33"/>
      <c r="D5" s="34" t="s">
        <v>244</v>
      </c>
      <c r="E5" s="35"/>
      <c r="F5" s="35"/>
      <c r="G5" s="35"/>
      <c r="H5" s="35"/>
      <c r="I5" s="35"/>
      <c r="J5" s="33" t="s">
        <v>245</v>
      </c>
      <c r="K5" s="33" t="s">
        <v>64</v>
      </c>
      <c r="L5" s="33"/>
      <c r="M5" s="33" t="s">
        <v>243</v>
      </c>
      <c r="N5" s="33"/>
      <c r="O5" s="34" t="s">
        <v>244</v>
      </c>
      <c r="P5" s="35"/>
      <c r="Q5" s="35"/>
      <c r="R5" s="35"/>
      <c r="S5" s="35"/>
      <c r="T5" s="35"/>
      <c r="U5" s="33" t="s">
        <v>245</v>
      </c>
    </row>
    <row r="6" spans="1:21" ht="31.5" customHeight="1">
      <c r="A6" s="32"/>
      <c r="B6" s="33"/>
      <c r="C6" s="33"/>
      <c r="D6" s="36" t="s">
        <v>246</v>
      </c>
      <c r="E6" s="37"/>
      <c r="F6" s="36" t="s">
        <v>247</v>
      </c>
      <c r="G6" s="37"/>
      <c r="H6" s="36" t="s">
        <v>248</v>
      </c>
      <c r="I6" s="37"/>
      <c r="J6" s="33"/>
      <c r="K6" s="33"/>
      <c r="L6" s="33"/>
      <c r="M6" s="33"/>
      <c r="N6" s="33"/>
      <c r="O6" s="47" t="s">
        <v>246</v>
      </c>
      <c r="P6" s="48"/>
      <c r="Q6" s="36" t="s">
        <v>247</v>
      </c>
      <c r="R6" s="37"/>
      <c r="S6" s="36" t="s">
        <v>248</v>
      </c>
      <c r="T6" s="37"/>
      <c r="U6" s="33"/>
    </row>
    <row r="7" spans="1:21" ht="39" customHeight="1">
      <c r="A7" s="38">
        <v>1</v>
      </c>
      <c r="B7" s="36">
        <v>2</v>
      </c>
      <c r="C7" s="37"/>
      <c r="D7" s="36">
        <v>3</v>
      </c>
      <c r="E7" s="37"/>
      <c r="F7" s="36">
        <v>4</v>
      </c>
      <c r="G7" s="37"/>
      <c r="H7" s="36">
        <v>5</v>
      </c>
      <c r="I7" s="37"/>
      <c r="J7" s="36">
        <v>6</v>
      </c>
      <c r="K7" s="36">
        <v>7</v>
      </c>
      <c r="L7" s="37"/>
      <c r="M7" s="36">
        <v>8</v>
      </c>
      <c r="N7" s="37"/>
      <c r="O7" s="36">
        <v>9</v>
      </c>
      <c r="P7" s="37"/>
      <c r="Q7" s="36">
        <v>10</v>
      </c>
      <c r="R7" s="37"/>
      <c r="S7" s="36">
        <v>11</v>
      </c>
      <c r="T7" s="37"/>
      <c r="U7" s="36">
        <v>12</v>
      </c>
    </row>
    <row r="8" spans="1:21" ht="33" customHeight="1">
      <c r="A8" s="39">
        <v>13000</v>
      </c>
      <c r="B8" s="40">
        <v>0</v>
      </c>
      <c r="C8" s="41"/>
      <c r="D8" s="42">
        <v>0</v>
      </c>
      <c r="E8" s="43"/>
      <c r="F8" s="40">
        <v>0</v>
      </c>
      <c r="G8" s="41"/>
      <c r="H8" s="40">
        <v>0</v>
      </c>
      <c r="I8" s="41"/>
      <c r="J8" s="40">
        <v>13000</v>
      </c>
      <c r="K8" s="42">
        <v>6753</v>
      </c>
      <c r="L8" s="43"/>
      <c r="M8" s="49">
        <v>0</v>
      </c>
      <c r="N8" s="50"/>
      <c r="O8" s="51">
        <v>0</v>
      </c>
      <c r="P8" s="52"/>
      <c r="Q8" s="49">
        <v>0</v>
      </c>
      <c r="R8" s="50"/>
      <c r="S8" s="49">
        <v>0</v>
      </c>
      <c r="T8" s="50"/>
      <c r="U8" s="49">
        <v>6753</v>
      </c>
    </row>
    <row r="9" spans="1:21" ht="14.25">
      <c r="A9" s="44" t="s">
        <v>249</v>
      </c>
      <c r="B9" s="45"/>
      <c r="C9" s="45"/>
      <c r="D9" s="45"/>
      <c r="E9" s="45"/>
      <c r="F9" s="45"/>
      <c r="G9" s="45"/>
      <c r="H9" s="45"/>
      <c r="I9" s="45"/>
      <c r="J9" s="45"/>
      <c r="K9" s="45"/>
      <c r="L9" s="45"/>
      <c r="M9" s="45"/>
      <c r="N9" s="45"/>
      <c r="O9" s="45"/>
      <c r="P9" s="45"/>
      <c r="Q9" s="45"/>
      <c r="R9" s="45"/>
      <c r="S9" s="45"/>
      <c r="T9" s="45"/>
      <c r="U9" s="45"/>
    </row>
  </sheetData>
  <sheetProtection/>
  <mergeCells count="43">
    <mergeCell ref="A2:U2"/>
    <mergeCell ref="A3:F3"/>
    <mergeCell ref="G3:H3"/>
    <mergeCell ref="L3:M3"/>
    <mergeCell ref="N3:O3"/>
    <mergeCell ref="P3:Q3"/>
    <mergeCell ref="R3:S3"/>
    <mergeCell ref="T3:U3"/>
    <mergeCell ref="A4:J4"/>
    <mergeCell ref="K4:U4"/>
    <mergeCell ref="D5:I5"/>
    <mergeCell ref="O5:T5"/>
    <mergeCell ref="D6:E6"/>
    <mergeCell ref="F6:G6"/>
    <mergeCell ref="H6:I6"/>
    <mergeCell ref="O6:P6"/>
    <mergeCell ref="Q6:R6"/>
    <mergeCell ref="S6:T6"/>
    <mergeCell ref="B7:C7"/>
    <mergeCell ref="D7:E7"/>
    <mergeCell ref="F7:G7"/>
    <mergeCell ref="H7:I7"/>
    <mergeCell ref="K7:L7"/>
    <mergeCell ref="M7:N7"/>
    <mergeCell ref="O7:P7"/>
    <mergeCell ref="Q7:R7"/>
    <mergeCell ref="S7:T7"/>
    <mergeCell ref="B8:C8"/>
    <mergeCell ref="D8:E8"/>
    <mergeCell ref="F8:G8"/>
    <mergeCell ref="H8:I8"/>
    <mergeCell ref="K8:L8"/>
    <mergeCell ref="M8:N8"/>
    <mergeCell ref="O8:P8"/>
    <mergeCell ref="Q8:R8"/>
    <mergeCell ref="S8:T8"/>
    <mergeCell ref="A9:U9"/>
    <mergeCell ref="A5:A6"/>
    <mergeCell ref="J5:J6"/>
    <mergeCell ref="U5:U6"/>
    <mergeCell ref="B5:C6"/>
    <mergeCell ref="K5:L6"/>
    <mergeCell ref="M5:N6"/>
  </mergeCells>
  <printOptions/>
  <pageMargins left="0.5902777777777778" right="0.3145833333333333" top="0.9840277777777777" bottom="0.9840277777777777" header="0.5111111111111111" footer="0.511111111111111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5"/>
  <sheetViews>
    <sheetView zoomScaleSheetLayoutView="100" workbookViewId="0" topLeftCell="A1">
      <selection activeCell="G16" sqref="G16"/>
    </sheetView>
  </sheetViews>
  <sheetFormatPr defaultColWidth="9.00390625" defaultRowHeight="14.25"/>
  <cols>
    <col min="1" max="2" width="3.625" style="0" customWidth="1"/>
    <col min="3" max="3" width="4.25390625" style="0" customWidth="1"/>
    <col min="4" max="4" width="32.375" style="0" customWidth="1"/>
    <col min="5" max="5" width="16.625" style="0" customWidth="1"/>
    <col min="6" max="7" width="14.875" style="0" customWidth="1"/>
    <col min="8" max="8" width="10.125" style="0" customWidth="1"/>
    <col min="9" max="10" width="16.625" style="0" customWidth="1"/>
  </cols>
  <sheetData>
    <row r="1" ht="14.25">
      <c r="A1" t="s">
        <v>250</v>
      </c>
    </row>
    <row r="2" spans="1:10" ht="22.5">
      <c r="A2" s="3" t="s">
        <v>251</v>
      </c>
      <c r="B2" s="4"/>
      <c r="C2" s="4"/>
      <c r="D2" s="4"/>
      <c r="E2" s="4"/>
      <c r="F2" s="4"/>
      <c r="G2" s="4"/>
      <c r="H2" s="4"/>
      <c r="I2" s="4"/>
      <c r="J2" s="4"/>
    </row>
    <row r="3" spans="1:10" ht="13.5" customHeight="1">
      <c r="A3" s="5" t="s">
        <v>2</v>
      </c>
      <c r="B3" s="6"/>
      <c r="C3" s="6"/>
      <c r="D3" s="6"/>
      <c r="E3" s="7"/>
      <c r="F3" s="7"/>
      <c r="G3" s="7"/>
      <c r="H3" s="7"/>
      <c r="I3" s="25" t="s">
        <v>3</v>
      </c>
      <c r="J3" s="25"/>
    </row>
    <row r="4" spans="1:10" ht="24" customHeight="1">
      <c r="A4" s="8" t="s">
        <v>6</v>
      </c>
      <c r="B4" s="9"/>
      <c r="C4" s="9"/>
      <c r="D4" s="9"/>
      <c r="E4" s="8" t="s">
        <v>252</v>
      </c>
      <c r="F4" s="8" t="s">
        <v>253</v>
      </c>
      <c r="G4" s="8" t="s">
        <v>254</v>
      </c>
      <c r="H4" s="9"/>
      <c r="I4" s="9"/>
      <c r="J4" s="8" t="s">
        <v>255</v>
      </c>
    </row>
    <row r="5" spans="1:10" ht="24" customHeight="1">
      <c r="A5" s="8" t="s">
        <v>58</v>
      </c>
      <c r="B5" s="9"/>
      <c r="C5" s="9"/>
      <c r="D5" s="8" t="s">
        <v>59</v>
      </c>
      <c r="E5" s="8"/>
      <c r="F5" s="8"/>
      <c r="G5" s="8" t="s">
        <v>246</v>
      </c>
      <c r="H5" s="8" t="s">
        <v>114</v>
      </c>
      <c r="I5" s="8" t="s">
        <v>115</v>
      </c>
      <c r="J5" s="8"/>
    </row>
    <row r="6" spans="1:10" ht="24" customHeight="1">
      <c r="A6" s="10" t="s">
        <v>60</v>
      </c>
      <c r="B6" s="10" t="s">
        <v>61</v>
      </c>
      <c r="C6" s="8" t="s">
        <v>62</v>
      </c>
      <c r="D6" s="8" t="s">
        <v>63</v>
      </c>
      <c r="E6" s="8">
        <v>1</v>
      </c>
      <c r="F6" s="8">
        <v>2</v>
      </c>
      <c r="G6" s="8">
        <v>3</v>
      </c>
      <c r="H6" s="8">
        <v>4</v>
      </c>
      <c r="I6" s="8">
        <v>5</v>
      </c>
      <c r="J6" s="8">
        <v>6</v>
      </c>
    </row>
    <row r="7" spans="1:10" s="1" customFormat="1" ht="27" customHeight="1">
      <c r="A7" s="11" t="s">
        <v>64</v>
      </c>
      <c r="B7" s="12"/>
      <c r="C7" s="12"/>
      <c r="D7" s="12"/>
      <c r="E7" s="13">
        <f>E8+E11</f>
        <v>1118910</v>
      </c>
      <c r="F7" s="14">
        <f>G7</f>
        <v>6340291.5</v>
      </c>
      <c r="G7" s="14">
        <f>H7+I7</f>
        <v>6340291.5</v>
      </c>
      <c r="H7" s="14">
        <v>0</v>
      </c>
      <c r="I7" s="14">
        <f>I8+I11</f>
        <v>6340291.5</v>
      </c>
      <c r="J7" s="14">
        <f>J11</f>
        <v>5418618.5</v>
      </c>
    </row>
    <row r="8" spans="1:10" s="2" customFormat="1" ht="27" customHeight="1">
      <c r="A8" s="15">
        <v>212</v>
      </c>
      <c r="B8" s="15"/>
      <c r="C8" s="15"/>
      <c r="D8" s="16" t="s">
        <v>96</v>
      </c>
      <c r="E8" s="17">
        <v>0</v>
      </c>
      <c r="F8" s="18">
        <f aca="true" t="shared" si="0" ref="F8:F14">G8</f>
        <v>5000000</v>
      </c>
      <c r="G8" s="18">
        <f aca="true" t="shared" si="1" ref="G8:G14">H8+I8</f>
        <v>5000000</v>
      </c>
      <c r="H8" s="17">
        <v>0</v>
      </c>
      <c r="I8" s="17">
        <v>5000000</v>
      </c>
      <c r="J8" s="17">
        <v>0</v>
      </c>
    </row>
    <row r="9" spans="1:10" s="2" customFormat="1" ht="27" customHeight="1">
      <c r="A9" s="15">
        <v>21208</v>
      </c>
      <c r="B9" s="15"/>
      <c r="C9" s="15"/>
      <c r="D9" s="16" t="s">
        <v>97</v>
      </c>
      <c r="E9" s="17">
        <v>0</v>
      </c>
      <c r="F9" s="18">
        <f t="shared" si="0"/>
        <v>5000000</v>
      </c>
      <c r="G9" s="18">
        <f t="shared" si="1"/>
        <v>5000000</v>
      </c>
      <c r="H9" s="17">
        <v>0</v>
      </c>
      <c r="I9" s="17">
        <v>5000000</v>
      </c>
      <c r="J9" s="17">
        <v>0</v>
      </c>
    </row>
    <row r="10" spans="1:10" ht="27" customHeight="1">
      <c r="A10" s="19">
        <v>2120899</v>
      </c>
      <c r="B10" s="19"/>
      <c r="C10" s="19"/>
      <c r="D10" s="20" t="s">
        <v>98</v>
      </c>
      <c r="E10" s="21">
        <v>0</v>
      </c>
      <c r="F10" s="22">
        <f t="shared" si="0"/>
        <v>5000000</v>
      </c>
      <c r="G10" s="22">
        <f t="shared" si="1"/>
        <v>5000000</v>
      </c>
      <c r="H10" s="21">
        <v>0</v>
      </c>
      <c r="I10" s="21">
        <v>5000000</v>
      </c>
      <c r="J10" s="21">
        <v>0</v>
      </c>
    </row>
    <row r="11" spans="1:10" s="2" customFormat="1" ht="27" customHeight="1">
      <c r="A11" s="15">
        <v>229</v>
      </c>
      <c r="B11" s="15"/>
      <c r="C11" s="15"/>
      <c r="D11" s="16" t="s">
        <v>103</v>
      </c>
      <c r="E11" s="17">
        <v>1118910</v>
      </c>
      <c r="F11" s="18">
        <f t="shared" si="0"/>
        <v>1340291.5</v>
      </c>
      <c r="G11" s="18">
        <f t="shared" si="1"/>
        <v>1340291.5</v>
      </c>
      <c r="H11" s="17">
        <v>0</v>
      </c>
      <c r="I11" s="17">
        <f>I12</f>
        <v>1340291.5</v>
      </c>
      <c r="J11" s="17">
        <v>5418618.5</v>
      </c>
    </row>
    <row r="12" spans="1:10" s="2" customFormat="1" ht="27" customHeight="1">
      <c r="A12" s="15">
        <v>22960</v>
      </c>
      <c r="B12" s="15"/>
      <c r="C12" s="15"/>
      <c r="D12" s="16" t="s">
        <v>104</v>
      </c>
      <c r="E12" s="17">
        <v>1118910</v>
      </c>
      <c r="F12" s="18">
        <f t="shared" si="0"/>
        <v>1340291.5</v>
      </c>
      <c r="G12" s="18">
        <f t="shared" si="1"/>
        <v>1340291.5</v>
      </c>
      <c r="H12" s="17">
        <v>0</v>
      </c>
      <c r="I12" s="17">
        <f>I13</f>
        <v>1340291.5</v>
      </c>
      <c r="J12" s="17">
        <v>5418618.5</v>
      </c>
    </row>
    <row r="13" spans="1:10" ht="27" customHeight="1">
      <c r="A13" s="19">
        <v>2296003</v>
      </c>
      <c r="B13" s="19"/>
      <c r="C13" s="19"/>
      <c r="D13" s="20" t="s">
        <v>105</v>
      </c>
      <c r="E13" s="21">
        <v>1118910</v>
      </c>
      <c r="F13" s="22">
        <f t="shared" si="0"/>
        <v>1340291.5</v>
      </c>
      <c r="G13" s="22">
        <f t="shared" si="1"/>
        <v>1340291.5</v>
      </c>
      <c r="H13" s="21">
        <v>0</v>
      </c>
      <c r="I13" s="21">
        <v>1340291.5</v>
      </c>
      <c r="J13" s="21">
        <v>4218618.5</v>
      </c>
    </row>
    <row r="14" spans="1:10" ht="27" customHeight="1">
      <c r="A14" s="19">
        <v>2296004</v>
      </c>
      <c r="B14" s="19"/>
      <c r="C14" s="19"/>
      <c r="D14" s="20" t="s">
        <v>106</v>
      </c>
      <c r="E14" s="21">
        <v>0</v>
      </c>
      <c r="F14" s="21">
        <v>1200000</v>
      </c>
      <c r="G14" s="22"/>
      <c r="H14" s="21">
        <v>0</v>
      </c>
      <c r="I14" s="21"/>
      <c r="J14" s="21">
        <v>1200000</v>
      </c>
    </row>
    <row r="15" spans="1:10" ht="27" customHeight="1">
      <c r="A15" s="23" t="s">
        <v>256</v>
      </c>
      <c r="B15" s="24"/>
      <c r="C15" s="24"/>
      <c r="D15" s="24"/>
      <c r="E15" s="24"/>
      <c r="F15" s="24"/>
      <c r="G15" s="24"/>
      <c r="H15" s="24"/>
      <c r="I15" s="24"/>
      <c r="J15" s="24"/>
    </row>
  </sheetData>
  <sheetProtection/>
  <mergeCells count="18">
    <mergeCell ref="A2:J2"/>
    <mergeCell ref="A3:D3"/>
    <mergeCell ref="I3:J3"/>
    <mergeCell ref="A4:D4"/>
    <mergeCell ref="G4:I4"/>
    <mergeCell ref="A5:C5"/>
    <mergeCell ref="A7:D7"/>
    <mergeCell ref="A8:C8"/>
    <mergeCell ref="A9:C9"/>
    <mergeCell ref="A10:C10"/>
    <mergeCell ref="A11:C11"/>
    <mergeCell ref="A12:C12"/>
    <mergeCell ref="A13:C13"/>
    <mergeCell ref="A14:C14"/>
    <mergeCell ref="A15:J15"/>
    <mergeCell ref="E4:E5"/>
    <mergeCell ref="F4:F5"/>
    <mergeCell ref="J4:J5"/>
  </mergeCells>
  <printOptions/>
  <pageMargins left="0.7479166666666667" right="0.7479166666666667" top="0.9840277777777777" bottom="0.9840277777777777"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大武口区石炭井办事处</dc:creator>
  <cp:keywords/>
  <dc:description/>
  <cp:lastModifiedBy>Administrator</cp:lastModifiedBy>
  <dcterms:created xsi:type="dcterms:W3CDTF">2019-09-10T16:44:08Z</dcterms:created>
  <dcterms:modified xsi:type="dcterms:W3CDTF">2021-07-05T01:11:06Z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DD783591D5E14B6888082BEEE2DC3B79</vt:lpwstr>
  </property>
</Properties>
</file>