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firstSheet="5" activeTab="6"/>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表（经济分类）" sheetId="6" r:id="rId6"/>
    <sheet name="“三公”经费支出表" sheetId="7" r:id="rId7"/>
    <sheet name="政府性基金预算财政拨款收入支出决算表" sheetId="8" r:id="rId8"/>
  </sheets>
  <externalReferences>
    <externalReference r:id="rId11"/>
    <externalReference r:id="rId12"/>
    <externalReference r:id="rId13"/>
    <externalReference r:id="rId14"/>
  </externalReferences>
  <definedNames/>
  <calcPr fullCalcOnLoad="1" iterate="1" iterateCount="100" iterateDelta="0.001"/>
</workbook>
</file>

<file path=xl/sharedStrings.xml><?xml version="1.0" encoding="utf-8"?>
<sst xmlns="http://schemas.openxmlformats.org/spreadsheetml/2006/main" count="762" uniqueCount="313">
  <si>
    <t>附表：1</t>
  </si>
  <si>
    <t xml:space="preserve"> 2018年大武口区部门决算收入支出决算总表</t>
  </si>
  <si>
    <t>公开部门：大武口区城市管理局（汇总）</t>
  </si>
  <si>
    <t>金额单位：元</t>
  </si>
  <si>
    <t>收入</t>
  </si>
  <si>
    <t>支出</t>
  </si>
  <si>
    <t>项目</t>
  </si>
  <si>
    <t>行次</t>
  </si>
  <si>
    <t>决算数</t>
  </si>
  <si>
    <t>项目(按功能分类)</t>
  </si>
  <si>
    <t>一、财政拨款收入</t>
  </si>
  <si>
    <t>一、一般公共服务支出</t>
  </si>
  <si>
    <t>　　其中：政府性基金预算财政拨款</t>
  </si>
  <si>
    <t>二、外交支出</t>
  </si>
  <si>
    <t>二、上级补助收入</t>
  </si>
  <si>
    <t>　</t>
  </si>
  <si>
    <t>三、国防支出</t>
  </si>
  <si>
    <t>三、事业收入</t>
  </si>
  <si>
    <t>四、公共安全支出</t>
  </si>
  <si>
    <t>四、经营收入</t>
  </si>
  <si>
    <t>五、教育支出</t>
  </si>
  <si>
    <t>五、附属单位上缴收入</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</si>
  <si>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</si>
  <si>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</si>
  <si>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</si>
  <si>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</si>
  <si>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</si>
  <si>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</si>
  <si>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</si>
  <si>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</si>
  <si>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</si>
  <si>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</si>
  <si>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</si>
  <si>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</si>
  <si>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</si>
  <si>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</si>
  <si>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</si>
  <si>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</si>
  <si>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</si>
  <si>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</si>
  <si>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</si>
  <si>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</si>
  <si>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</si>
  <si>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</si>
  <si>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</si>
  <si>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</si>
  <si>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年末结转和结余</t>
  </si>
  <si>
    <t>总计</t>
  </si>
  <si>
    <t>注：本表反映部门本年度的总收支和年末结余结转情况，数据取自财决01表。</t>
  </si>
  <si>
    <t>附表：2</t>
  </si>
  <si>
    <t>2018年大武口区部门收入决算表</t>
  </si>
  <si>
    <t>公开部门：石嘴山市大武口区城市管理局（汇总）</t>
  </si>
  <si>
    <t>本年收入
合计</t>
  </si>
  <si>
    <t>财政拨款
收入</t>
  </si>
  <si>
    <t>上级补助
收入</t>
  </si>
  <si>
    <t>事业收入</t>
  </si>
  <si>
    <t>经营收入</t>
  </si>
  <si>
    <t>附属单位
上缴收入</t>
  </si>
  <si>
    <t>其他收入</t>
  </si>
  <si>
    <t>功能分类科目编码</t>
  </si>
  <si>
    <t>科目名称</t>
  </si>
  <si>
    <t>类</t>
  </si>
  <si>
    <t>款</t>
  </si>
  <si>
    <t>项</t>
  </si>
  <si>
    <t>栏次</t>
  </si>
  <si>
    <t>合计</t>
  </si>
  <si>
    <t>201</t>
  </si>
  <si>
    <t/>
  </si>
  <si>
    <t>一般公共服务支出</t>
  </si>
  <si>
    <t>20199</t>
  </si>
  <si>
    <t>其他一般公共服务支出</t>
  </si>
  <si>
    <t>2019999</t>
  </si>
  <si>
    <t xml:space="preserve">  其他一般公共服务支出</t>
  </si>
  <si>
    <t>208</t>
  </si>
  <si>
    <t>社会保障和就业支出</t>
  </si>
  <si>
    <t>20805</t>
  </si>
  <si>
    <t>行政事业单位离退休</t>
  </si>
  <si>
    <t>2080504</t>
  </si>
  <si>
    <t xml:space="preserve">  未归口管理的行政单位离退休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</si>
  <si>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</si>
  <si>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</si>
  <si>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</si>
  <si>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</si>
  <si>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</si>
  <si>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</si>
  <si>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20807</t>
  </si>
  <si>
    <t>就业补助</t>
  </si>
  <si>
    <t>2080799</t>
  </si>
  <si>
    <t xml:space="preserve">  其他就业补助支出</t>
  </si>
  <si>
    <t>20808</t>
  </si>
  <si>
    <t>抚恤</t>
  </si>
  <si>
    <t>2080801</t>
  </si>
  <si>
    <t xml:space="preserve">  死亡抚恤</t>
  </si>
  <si>
    <t xml:space="preserve">  伤残抚恤</t>
  </si>
  <si>
    <t>20899</t>
  </si>
  <si>
    <t>其他社会保障和就业支出</t>
  </si>
  <si>
    <t>2089901</t>
  </si>
  <si>
    <t xml:space="preserve">  其他社会保障和就业支出</t>
  </si>
  <si>
    <t>210</t>
  </si>
  <si>
    <t>医疗卫生与计划生育支出</t>
  </si>
  <si>
    <t>公共卫生</t>
  </si>
  <si>
    <t xml:space="preserve">  其他公共卫生支出</t>
  </si>
  <si>
    <t>21011</t>
  </si>
  <si>
    <t>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</si>
  <si>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</si>
  <si>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</si>
  <si>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</si>
  <si>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</si>
  <si>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</si>
  <si>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</si>
  <si>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</si>
  <si>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</si>
  <si>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</si>
  <si>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</si>
  <si>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</si>
  <si>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</si>
  <si>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2110399</t>
  </si>
  <si>
    <t xml:space="preserve">  其他污染防治支出</t>
  </si>
  <si>
    <t>212</t>
  </si>
  <si>
    <t>城乡社区支出</t>
  </si>
  <si>
    <t>21201</t>
  </si>
  <si>
    <t>城乡社区管理事务</t>
  </si>
  <si>
    <t>2120101</t>
  </si>
  <si>
    <t xml:space="preserve">  行政运行</t>
  </si>
  <si>
    <t>2120104</t>
  </si>
  <si>
    <t xml:space="preserve">  城管执法</t>
  </si>
  <si>
    <t>21203</t>
  </si>
  <si>
    <t>城乡社区公共设施</t>
  </si>
  <si>
    <t>2120399</t>
  </si>
  <si>
    <t xml:space="preserve">  其他城乡社区公共设施支出</t>
  </si>
  <si>
    <t>城乡社区环境卫生</t>
  </si>
  <si>
    <t xml:space="preserve">  城乡社区环境卫生</t>
  </si>
  <si>
    <t>21208</t>
  </si>
  <si>
    <t>国有土地使用权出让收入及对应专项债务收入安排的支出</t>
  </si>
  <si>
    <t>2120803</t>
  </si>
  <si>
    <t xml:space="preserve">  城市建设支出</t>
  </si>
  <si>
    <t>21299</t>
  </si>
  <si>
    <t>其他城乡社区支出</t>
  </si>
  <si>
    <t>2129999</t>
  </si>
  <si>
    <t xml:space="preserve">  其他城乡社区支出</t>
  </si>
  <si>
    <t>216</t>
  </si>
  <si>
    <t>商业服务业等支出</t>
  </si>
  <si>
    <t>21699</t>
  </si>
  <si>
    <t>其他商业服务业等支出</t>
  </si>
  <si>
    <t>2169999</t>
  </si>
  <si>
    <t xml:space="preserve">  其他商业服务业等支出</t>
  </si>
  <si>
    <t>221</t>
  </si>
  <si>
    <t>住房保障支出</t>
  </si>
  <si>
    <t>22102</t>
  </si>
  <si>
    <t>住房改革支出</t>
  </si>
  <si>
    <t>2210201</t>
  </si>
  <si>
    <t xml:space="preserve">  住房公积金</t>
  </si>
  <si>
    <t>2210203</t>
  </si>
  <si>
    <t xml:space="preserve">  购房补贴</t>
  </si>
  <si>
    <t>231</t>
  </si>
  <si>
    <t>债务还本支出</t>
  </si>
  <si>
    <t>23103</t>
  </si>
  <si>
    <t>地方政府一般债务还本支出</t>
  </si>
  <si>
    <t>2310399</t>
  </si>
  <si>
    <t xml:space="preserve">  地方政府其他一般债务还本支出</t>
  </si>
  <si>
    <t>附表：3</t>
  </si>
  <si>
    <t>2018年大武口区部门支出决算表</t>
  </si>
  <si>
    <t>本年支出
合计</t>
  </si>
  <si>
    <t>基本支出</t>
  </si>
  <si>
    <t>项目支出</t>
  </si>
  <si>
    <t>上缴上级
支出</t>
  </si>
  <si>
    <t>经营支出</t>
  </si>
  <si>
    <t>对附属单位补助支出</t>
  </si>
  <si>
    <t>财政对其他社会保险基金的补助</t>
  </si>
  <si>
    <t xml:space="preserve">  其他财政对社会保险基金的补助</t>
  </si>
  <si>
    <t xml:space="preserve">  大气</t>
  </si>
  <si>
    <t>22103</t>
  </si>
  <si>
    <t>城乡社区住宅</t>
  </si>
  <si>
    <t>2210399</t>
  </si>
  <si>
    <t xml:space="preserve">  其他城乡社区住宅支出</t>
  </si>
  <si>
    <t>附表：4</t>
  </si>
  <si>
    <t>2018年大武口区部门财政拨款收入支出决算总表</t>
  </si>
  <si>
    <t>收     入</t>
  </si>
  <si>
    <t>支     出</t>
  </si>
  <si>
    <t>项    目</t>
  </si>
  <si>
    <t>项  目(按功能分类)</t>
  </si>
  <si>
    <t>一般公共预算
财政拨款</t>
  </si>
  <si>
    <t>政府性基金预算财政拨款</t>
  </si>
  <si>
    <t>一、一般公共预算财政拨款</t>
  </si>
  <si>
    <t>二、政府性基金预算财政拨款</t>
  </si>
  <si>
    <t>年初财政拨款结转和结余</t>
  </si>
  <si>
    <t>年末财政拨款结转和结余</t>
  </si>
  <si>
    <t>注：本表反映部门本年度一般公共预算财政拨款和政府性基金预算财政拨款的总收支和年末结余结转情况，数据取自财决01-1表。</t>
  </si>
  <si>
    <t>附表：5</t>
  </si>
  <si>
    <t>2018年大武口区部门一般公共预算财政拨款支出决算表</t>
  </si>
  <si>
    <t>213</t>
  </si>
  <si>
    <t>农林水支出</t>
  </si>
  <si>
    <t>21303</t>
  </si>
  <si>
    <t>水利</t>
  </si>
  <si>
    <t>2130314</t>
  </si>
  <si>
    <t xml:space="preserve">  防汛</t>
  </si>
  <si>
    <t>注：本表反映部门本年度一般公共预算财政拨款实际支出情况，数据取自财决07表。</t>
  </si>
  <si>
    <t>附表：6</t>
  </si>
  <si>
    <t>2018年大武口区部门一般公共预算财政拨款基本支出决算表</t>
  </si>
  <si>
    <t>公开部门：</t>
  </si>
  <si>
    <t>石嘴山市大武口区城市管理局（汇总）</t>
  </si>
  <si>
    <t>单位：元</t>
  </si>
  <si>
    <t>经济分类
科目编码</t>
  </si>
  <si>
    <t>工资福利支出</t>
  </si>
  <si>
    <t>商品和服务支出</t>
  </si>
  <si>
    <t>资本性支出</t>
  </si>
  <si>
    <t xml:space="preserve">  基本工资</t>
  </si>
  <si>
    <t xml:space="preserve">  办公费</t>
  </si>
  <si>
    <t xml:space="preserve">  房屋建筑物购建</t>
  </si>
  <si>
    <t xml:space="preserve">  津贴补贴</t>
  </si>
  <si>
    <t xml:space="preserve">  印刷费</t>
  </si>
  <si>
    <t xml:space="preserve">  办公设备购置</t>
  </si>
  <si>
    <t xml:space="preserve">  奖金</t>
  </si>
  <si>
    <t xml:space="preserve">  咨询费</t>
  </si>
  <si>
    <t xml:space="preserve">  专用设备购置</t>
  </si>
  <si>
    <t xml:space="preserve">  伙食补助费</t>
  </si>
  <si>
    <t xml:space="preserve">  手续费</t>
  </si>
  <si>
    <t xml:space="preserve">  基础设施建设</t>
  </si>
  <si>
    <t xml:space="preserve">  绩效工资</t>
  </si>
  <si>
    <t xml:space="preserve">  水费</t>
  </si>
  <si>
    <t xml:space="preserve">  大型修缮</t>
  </si>
  <si>
    <t xml:space="preserve">  机关事业单位基本养老保险费</t>
  </si>
  <si>
    <t xml:space="preserve">  电费</t>
  </si>
  <si>
    <t xml:space="preserve">  信息网络及软件购置更新</t>
  </si>
  <si>
    <t xml:space="preserve">  职业年金缴费</t>
  </si>
  <si>
    <t xml:space="preserve">  邮电费</t>
  </si>
  <si>
    <t xml:space="preserve">  物资储备</t>
  </si>
  <si>
    <t xml:space="preserve">  职工基本医疗保险缴费</t>
  </si>
  <si>
    <t xml:space="preserve">  取暖费</t>
  </si>
  <si>
    <t xml:space="preserve">  土地补偿</t>
  </si>
  <si>
    <t xml:space="preserve">  公务员医疗补助缴费</t>
  </si>
  <si>
    <t xml:space="preserve">  物业管理费</t>
  </si>
  <si>
    <t xml:space="preserve">  安置补助</t>
  </si>
  <si>
    <t xml:space="preserve">  其他社会保障缴费</t>
  </si>
  <si>
    <t xml:space="preserve">  差旅费</t>
  </si>
  <si>
    <t xml:space="preserve">  地上附着物和青苗补偿</t>
  </si>
  <si>
    <t xml:space="preserve">  因公出国（境）费用</t>
  </si>
  <si>
    <t xml:space="preserve">  拆迁补偿</t>
  </si>
  <si>
    <t xml:space="preserve">  医疗费</t>
  </si>
  <si>
    <t xml:space="preserve">  维修（护）费</t>
  </si>
  <si>
    <t xml:space="preserve">  公务用车购置</t>
  </si>
  <si>
    <t xml:space="preserve">  其他工资福利支出</t>
  </si>
  <si>
    <t xml:space="preserve">  租赁费</t>
  </si>
  <si>
    <t xml:space="preserve">  其他交通工具购置</t>
  </si>
  <si>
    <t>对个人和家庭的补助</t>
  </si>
  <si>
    <t xml:space="preserve">  会议费</t>
  </si>
  <si>
    <t xml:space="preserve">  文物和陈列品购置</t>
  </si>
  <si>
    <t xml:space="preserve">  离休费</t>
  </si>
  <si>
    <t xml:space="preserve">  培训费</t>
  </si>
  <si>
    <t xml:space="preserve">  无形资产购置</t>
  </si>
  <si>
    <t xml:space="preserve">  退休费</t>
  </si>
  <si>
    <t xml:space="preserve">  公务招待费</t>
  </si>
  <si>
    <t xml:space="preserve">  其他资本性支出</t>
  </si>
  <si>
    <t xml:space="preserve">  退职（役）费</t>
  </si>
  <si>
    <t xml:space="preserve">  专用材料费</t>
  </si>
  <si>
    <t>对企业补助</t>
  </si>
  <si>
    <t xml:space="preserve">  抚恤金</t>
  </si>
  <si>
    <t xml:space="preserve">  被装购置费</t>
  </si>
  <si>
    <t xml:space="preserve">  资本金注入</t>
  </si>
  <si>
    <t xml:space="preserve">  生活补助</t>
  </si>
  <si>
    <t xml:space="preserve">  专用燃料费</t>
  </si>
  <si>
    <t xml:space="preserve">  政府投资基金股权投资</t>
  </si>
  <si>
    <t xml:space="preserve">  救济费</t>
  </si>
  <si>
    <t xml:space="preserve">  劳务费</t>
  </si>
  <si>
    <t xml:space="preserve">  费用补贴</t>
  </si>
  <si>
    <t xml:space="preserve">  医疗费补助</t>
  </si>
  <si>
    <t xml:space="preserve">  委托业务费</t>
  </si>
  <si>
    <t xml:space="preserve">  利息补贴</t>
  </si>
  <si>
    <t xml:space="preserve">  助学金</t>
  </si>
  <si>
    <t xml:space="preserve">  工会经费</t>
  </si>
  <si>
    <t xml:space="preserve">  其他对企业补助</t>
  </si>
  <si>
    <t xml:space="preserve">  奖励金</t>
  </si>
  <si>
    <t xml:space="preserve">  福利费</t>
  </si>
  <si>
    <t>对社会保障基金补助</t>
  </si>
  <si>
    <t xml:space="preserve">  个人农业生产补贴</t>
  </si>
  <si>
    <t xml:space="preserve">  公务用车运行维护费</t>
  </si>
  <si>
    <t xml:space="preserve">  对社会保险基金补助</t>
  </si>
  <si>
    <t xml:space="preserve">  对其他个人和家庭的补助支出</t>
  </si>
  <si>
    <t xml:space="preserve">  其他交通费用</t>
  </si>
  <si>
    <t xml:space="preserve">  补充全国社会保障基金</t>
  </si>
  <si>
    <t xml:space="preserve">  税金及附加费用</t>
  </si>
  <si>
    <t>其他支出</t>
  </si>
  <si>
    <t xml:space="preserve">  其他商品和服务支出</t>
  </si>
  <si>
    <t xml:space="preserve">  赠与</t>
  </si>
  <si>
    <t>债务利息及费用支出</t>
  </si>
  <si>
    <t xml:space="preserve">  国家赔偿费用支出</t>
  </si>
  <si>
    <t xml:space="preserve">  国内债务付息</t>
  </si>
  <si>
    <t xml:space="preserve">  对民间非营利组织和群众性自治组织补贴</t>
  </si>
  <si>
    <t xml:space="preserve">  国外债务付息</t>
  </si>
  <si>
    <t xml:space="preserve">  其他支出</t>
  </si>
  <si>
    <t xml:space="preserve">  国内债务发行费用</t>
  </si>
  <si>
    <t xml:space="preserve">  国外债务发行费用</t>
  </si>
  <si>
    <t>人员经费合计</t>
  </si>
  <si>
    <t>公用经费合计</t>
  </si>
  <si>
    <t>注：本表反映部门本年度一般公共预算财政拨款基本支出明细情况，数据取财决08-1表。</t>
  </si>
  <si>
    <t>附表：7</t>
  </si>
  <si>
    <t>2018年大武口区部门一般公共预算财政拨款“三公”经费支出决算表</t>
  </si>
  <si>
    <t>2018年度预算数</t>
  </si>
  <si>
    <t>2018年度决算数</t>
  </si>
  <si>
    <t>因公出国（境）费</t>
  </si>
  <si>
    <t>公务用车购置及运行费</t>
  </si>
  <si>
    <t>公务接待费</t>
  </si>
  <si>
    <t>小计</t>
  </si>
  <si>
    <t>公务用车
购置费</t>
  </si>
  <si>
    <t>公务用车
运行费</t>
  </si>
  <si>
    <t>注：2018年度预算数为“三公”经费年初预算数，决算数是包括当年财政拨款预算和以前年度结转结余资金安排的实际支出，数据取自CS05表。</t>
  </si>
  <si>
    <t>附表：8</t>
  </si>
  <si>
    <t>2018年大武口区部门政府性基金预算财政拨款收入支出决算表</t>
  </si>
  <si>
    <t>年初结转和结余</t>
  </si>
  <si>
    <t>本年收入</t>
  </si>
  <si>
    <t>本年支出</t>
  </si>
  <si>
    <t>年末结转和结余</t>
  </si>
  <si>
    <t>注：本表反映部门本年度政府性基金预算财政拨款收入支出及结转结余情况,数据取自财决09表。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</si>
</sst>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60">
    <font>
      <sz val="12"/>
      <name val="宋体"/>
      <family val="0"/>
    </font>
    <font>
      <sz val="11"/>
      <name val="宋体"/>
      <family val="0"/>
    </font>
    <font>
      <b/>
      <sz val="18"/>
      <color indexed="8"/>
      <name val="宋体"/>
      <family val="0"/>
    </font>
    <font>
      <sz val="12"/>
      <color indexed="8"/>
      <name val="宋体"/>
      <family val="0"/>
    </font>
    <font>
      <sz val="10"/>
      <color indexed="8"/>
      <name val="Arial"/>
      <family val="2"/>
    </font>
    <font>
      <sz val="11"/>
      <color indexed="8"/>
      <name val="宋体"/>
      <family val="0"/>
    </font>
    <font>
      <sz val="10"/>
      <color indexed="8"/>
      <name val="宋体"/>
      <family val="0"/>
    </font>
    <font>
      <b/>
      <sz val="11"/>
      <color indexed="8"/>
      <name val="宋体"/>
      <family val="0"/>
    </font>
    <font>
      <sz val="16"/>
      <color indexed="8"/>
      <name val="华文中宋"/>
      <family val="0"/>
    </font>
    <font>
      <sz val="8.5"/>
      <color indexed="8"/>
      <name val="宋体"/>
      <family val="0"/>
    </font>
    <font>
      <sz val="11"/>
      <color indexed="10"/>
      <name val="宋体"/>
      <family val="0"/>
    </font>
    <font>
      <sz val="9"/>
      <color indexed="8"/>
      <name val="宋体"/>
      <family val="0"/>
    </font>
    <font>
      <sz val="18"/>
      <name val="宋体"/>
      <family val="0"/>
    </font>
    <font>
      <sz val="18"/>
      <color indexed="8"/>
      <name val="宋体"/>
      <family val="0"/>
    </font>
    <font>
      <sz val="18"/>
      <color indexed="8"/>
      <name val="Arial"/>
      <family val="2"/>
    </font>
    <font>
      <sz val="9"/>
      <color indexed="8"/>
      <name val="Arial"/>
      <family val="2"/>
    </font>
    <font>
      <b/>
      <sz val="9"/>
      <color indexed="8"/>
      <name val="宋体"/>
      <family val="0"/>
    </font>
    <font>
      <sz val="14"/>
      <color indexed="8"/>
      <name val="宋体"/>
      <family val="0"/>
    </font>
    <font>
      <b/>
      <sz val="20"/>
      <color indexed="8"/>
      <name val="宋体"/>
      <family val="0"/>
    </font>
    <font>
      <sz val="10.5"/>
      <name val="宋体"/>
      <family val="0"/>
    </font>
    <font>
      <b/>
      <sz val="12"/>
      <name val="宋体"/>
      <family val="0"/>
    </font>
    <font>
      <sz val="9"/>
      <name val="宋体"/>
      <family val="0"/>
    </font>
    <font>
      <b/>
      <sz val="11"/>
      <color indexed="9"/>
      <name val="宋体"/>
      <family val="0"/>
    </font>
    <font>
      <sz val="11"/>
      <color indexed="9"/>
      <name val="宋体"/>
      <family val="0"/>
    </font>
    <font>
      <b/>
      <sz val="11"/>
      <color indexed="54"/>
      <name val="宋体"/>
      <family val="0"/>
    </font>
    <font>
      <sz val="11"/>
      <color indexed="17"/>
      <name val="宋体"/>
      <family val="0"/>
    </font>
    <font>
      <i/>
      <sz val="11"/>
      <color indexed="23"/>
      <name val="宋体"/>
      <family val="0"/>
    </font>
    <font>
      <b/>
      <sz val="18"/>
      <color indexed="54"/>
      <name val="宋体"/>
      <family val="0"/>
    </font>
    <font>
      <sz val="11"/>
      <color indexed="62"/>
      <name val="宋体"/>
      <family val="0"/>
    </font>
    <font>
      <sz val="11"/>
      <color indexed="16"/>
      <name val="宋体"/>
      <family val="0"/>
    </font>
    <font>
      <b/>
      <sz val="11"/>
      <color indexed="63"/>
      <name val="宋体"/>
      <family val="0"/>
    </font>
    <font>
      <b/>
      <sz val="13"/>
      <color indexed="54"/>
      <name val="宋体"/>
      <family val="0"/>
    </font>
    <font>
      <b/>
      <sz val="11"/>
      <color indexed="53"/>
      <name val="宋体"/>
      <family val="0"/>
    </font>
    <font>
      <sz val="11"/>
      <color indexed="19"/>
      <name val="宋体"/>
      <family val="0"/>
    </font>
    <font>
      <u val="single"/>
      <sz val="11"/>
      <color indexed="12"/>
      <name val="宋体"/>
      <family val="0"/>
    </font>
    <font>
      <u val="single"/>
      <sz val="11"/>
      <color indexed="20"/>
      <name val="宋体"/>
      <family val="0"/>
    </font>
    <font>
      <sz val="11"/>
      <color indexed="53"/>
      <name val="宋体"/>
      <family val="0"/>
    </font>
    <font>
      <b/>
      <sz val="15"/>
      <color indexed="54"/>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3"/>
        <bgColor indexed="64"/>
      </patternFill>
    </fill>
    <fill>
      <patternFill patternType="solid">
        <fgColor rgb="FFFFFF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thin">
        <color indexed="8"/>
      </bottom>
    </border>
    <border>
      <left style="thick">
        <color indexed="8"/>
      </left>
      <right style="thin">
        <color indexed="8"/>
      </right>
      <top style="thick">
        <color indexed="8"/>
      </top>
      <bottom style="thin">
        <color indexed="8"/>
      </bottom>
    </border>
    <border>
      <left>
        <color indexed="63"/>
      </left>
      <right style="thin">
        <color indexed="8"/>
      </right>
      <top style="thick">
        <color indexed="8"/>
      </top>
      <bottom style="thin">
        <color indexed="8"/>
      </bottom>
    </border>
    <border>
      <left style="thick">
        <color indexed="8"/>
      </left>
      <right style="thin">
        <color indexed="8"/>
      </right>
      <top>
        <color indexed="63"/>
      </top>
      <bottom style="thin">
        <color indexed="8"/>
      </bottom>
    </border>
    <border>
      <left style="thick">
        <color indexed="8"/>
      </left>
      <right style="thin">
        <color indexed="8"/>
      </right>
      <top>
        <color indexed="63"/>
      </top>
      <bottom style="thick">
        <color indexed="8"/>
      </bottom>
    </border>
    <border>
      <left>
        <color indexed="63"/>
      </left>
      <right style="thin">
        <color indexed="8"/>
      </right>
      <top>
        <color indexed="63"/>
      </top>
      <bottom style="thick">
        <color indexed="8"/>
      </bottom>
    </border>
    <border>
      <left style="thick">
        <color indexed="8"/>
      </left>
      <right style="thin">
        <color indexed="8"/>
      </right>
      <top style="thin">
        <color indexed="8"/>
      </top>
      <bottom style="thick">
        <color indexed="8"/>
      </bottom>
    </border>
    <border>
      <left>
        <color indexed="63"/>
      </left>
      <right style="thick">
        <color indexed="8"/>
      </right>
      <top style="thin">
        <color indexed="8"/>
      </top>
      <bottom style="thick">
        <color indexed="8"/>
      </bottom>
    </border>
    <border>
      <left>
        <color indexed="63"/>
      </left>
      <right style="thick">
        <color indexed="8"/>
      </right>
      <top style="thick">
        <color indexed="8"/>
      </top>
      <bottom style="thin">
        <color indexed="8"/>
      </bottom>
    </border>
    <border>
      <left>
        <color indexed="63"/>
      </left>
      <right style="thick">
        <color indexed="8"/>
      </right>
      <top>
        <color indexed="63"/>
      </top>
      <bottom style="thin">
        <color indexed="8"/>
      </bottom>
    </border>
    <border>
      <left>
        <color indexed="63"/>
      </left>
      <right style="thick">
        <color indexed="8"/>
      </right>
      <top>
        <color indexed="63"/>
      </top>
      <bottom style="thick">
        <color indexed="8"/>
      </bottom>
    </border>
    <border>
      <left style="medium">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style="thin">
        <color indexed="8"/>
      </right>
      <top>
        <color indexed="63"/>
      </top>
      <bottom style="thin">
        <color indexed="8"/>
      </bottom>
    </border>
    <border>
      <left style="medium">
        <color rgb="FF000000"/>
      </left>
      <right style="thin">
        <color indexed="8"/>
      </right>
      <top>
        <color indexed="63"/>
      </top>
      <bottom style="thin">
        <color indexed="8"/>
      </bottom>
    </border>
    <border>
      <left>
        <color indexed="63"/>
      </left>
      <right style="medium">
        <color rgb="FF000000"/>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thin">
        <color indexed="8"/>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style="thin">
        <color indexed="8"/>
      </right>
      <top>
        <color indexed="63"/>
      </top>
      <bottom>
        <color indexed="63"/>
      </bottom>
    </border>
    <border>
      <left style="medium">
        <color indexed="8"/>
      </left>
      <right style="thin">
        <color indexed="8"/>
      </right>
      <top>
        <color indexed="63"/>
      </top>
      <bottom style="medium">
        <color indexed="8"/>
      </bottom>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9" fillId="2" borderId="0" applyNumberFormat="0" applyBorder="0" applyAlignment="0" applyProtection="0"/>
    <xf numFmtId="0" fontId="4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Protection="0">
      <alignment vertical="center"/>
    </xf>
    <xf numFmtId="0" fontId="39" fillId="4" borderId="0" applyNumberFormat="0" applyBorder="0" applyAlignment="0" applyProtection="0"/>
    <xf numFmtId="0" fontId="41" fillId="5" borderId="0" applyNumberFormat="0" applyBorder="0" applyAlignment="0" applyProtection="0"/>
    <xf numFmtId="43" fontId="0" fillId="0" borderId="0" applyFont="0" applyFill="0" applyBorder="0" applyAlignment="0" applyProtection="0"/>
    <xf numFmtId="0" fontId="42" fillId="6" borderId="0" applyNumberFormat="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20" fillId="0" borderId="0" applyNumberFormat="0" applyFill="0" applyBorder="0" applyProtection="0">
      <alignment vertical="center"/>
    </xf>
    <xf numFmtId="0" fontId="45" fillId="7" borderId="2" applyNumberFormat="0" applyFont="0" applyAlignment="0" applyProtection="0"/>
    <xf numFmtId="0" fontId="42" fillId="8"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3" applyNumberFormat="0" applyFill="0" applyAlignment="0" applyProtection="0"/>
    <xf numFmtId="0" fontId="51" fillId="0" borderId="3" applyNumberFormat="0" applyFill="0" applyAlignment="0" applyProtection="0"/>
    <xf numFmtId="0" fontId="42" fillId="9" borderId="0" applyNumberFormat="0" applyBorder="0" applyAlignment="0" applyProtection="0"/>
    <xf numFmtId="0" fontId="46" fillId="0" borderId="4" applyNumberFormat="0" applyFill="0" applyAlignment="0" applyProtection="0"/>
    <xf numFmtId="0" fontId="42" fillId="10" borderId="0" applyNumberFormat="0" applyBorder="0" applyAlignment="0" applyProtection="0"/>
    <xf numFmtId="0" fontId="52" fillId="11" borderId="5" applyNumberFormat="0" applyAlignment="0" applyProtection="0"/>
    <xf numFmtId="0" fontId="53" fillId="11" borderId="1" applyNumberFormat="0" applyAlignment="0" applyProtection="0"/>
    <xf numFmtId="0" fontId="54" fillId="12" borderId="6" applyNumberFormat="0" applyAlignment="0" applyProtection="0"/>
    <xf numFmtId="0" fontId="39" fillId="13" borderId="0" applyNumberFormat="0" applyBorder="0" applyAlignment="0" applyProtection="0"/>
    <xf numFmtId="0" fontId="42" fillId="14" borderId="0" applyNumberFormat="0" applyBorder="0" applyAlignment="0" applyProtection="0"/>
    <xf numFmtId="0" fontId="55" fillId="0" borderId="7" applyNumberFormat="0" applyFill="0" applyAlignment="0" applyProtection="0"/>
    <xf numFmtId="0" fontId="21" fillId="0" borderId="0">
      <alignment vertical="center"/>
      <protection/>
    </xf>
    <xf numFmtId="0" fontId="56" fillId="0" borderId="8" applyNumberFormat="0" applyFill="0" applyAlignment="0" applyProtection="0"/>
    <xf numFmtId="0" fontId="57" fillId="15" borderId="0" applyNumberFormat="0" applyBorder="0" applyAlignment="0" applyProtection="0"/>
    <xf numFmtId="0" fontId="58" fillId="16" borderId="0" applyNumberFormat="0" applyBorder="0" applyAlignment="0" applyProtection="0"/>
    <xf numFmtId="0" fontId="39" fillId="17" borderId="0" applyNumberFormat="0" applyBorder="0" applyAlignment="0" applyProtection="0"/>
    <xf numFmtId="0" fontId="42"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42" fillId="23" borderId="0" applyNumberFormat="0" applyBorder="0" applyAlignment="0" applyProtection="0"/>
    <xf numFmtId="0" fontId="20" fillId="0" borderId="0" applyNumberFormat="0" applyFill="0" applyBorder="0" applyProtection="0">
      <alignment vertical="center"/>
    </xf>
    <xf numFmtId="0" fontId="42" fillId="24" borderId="0" applyNumberFormat="0" applyBorder="0" applyAlignment="0" applyProtection="0"/>
    <xf numFmtId="0" fontId="0" fillId="0" borderId="0" applyNumberFormat="0" applyFont="0" applyFill="0" applyBorder="0" applyProtection="0">
      <alignment horizontal="center" vertical="center"/>
    </xf>
    <xf numFmtId="0" fontId="39" fillId="25" borderId="0" applyNumberFormat="0" applyBorder="0" applyAlignment="0" applyProtection="0"/>
    <xf numFmtId="0" fontId="39" fillId="26" borderId="0" applyNumberFormat="0" applyBorder="0" applyAlignment="0" applyProtection="0"/>
    <xf numFmtId="0" fontId="42" fillId="27" borderId="0" applyNumberFormat="0" applyBorder="0" applyAlignment="0" applyProtection="0"/>
    <xf numFmtId="0" fontId="39"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39" fillId="31" borderId="0" applyNumberFormat="0" applyBorder="0" applyAlignment="0" applyProtection="0"/>
    <xf numFmtId="0" fontId="42" fillId="32" borderId="0" applyNumberFormat="0" applyBorder="0" applyAlignment="0" applyProtection="0"/>
    <xf numFmtId="0" fontId="21" fillId="0" borderId="0">
      <alignment vertical="center"/>
      <protection/>
    </xf>
    <xf numFmtId="0" fontId="0" fillId="0" borderId="0" applyNumberFormat="0" applyFont="0" applyFill="0" applyBorder="0" applyProtection="0">
      <alignment vertical="center"/>
    </xf>
    <xf numFmtId="0" fontId="20" fillId="0" borderId="0" applyNumberFormat="0" applyFill="0" applyBorder="0" applyProtection="0">
      <alignment horizontal="left" vertical="center"/>
    </xf>
    <xf numFmtId="0" fontId="38" fillId="0" borderId="0">
      <alignment/>
      <protection/>
    </xf>
    <xf numFmtId="0" fontId="20"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20" fillId="0" borderId="0" applyNumberFormat="0" applyFill="0" applyBorder="0" applyProtection="0">
      <alignment vertical="center"/>
    </xf>
    <xf numFmtId="0" fontId="20" fillId="0" borderId="0" applyNumberFormat="0" applyFill="0" applyBorder="0" applyProtection="0">
      <alignment vertical="center"/>
    </xf>
    <xf numFmtId="0" fontId="20" fillId="0" borderId="0" applyNumberFormat="0" applyFill="0" applyBorder="0" applyProtection="0">
      <alignment horizontal="center" vertical="center"/>
    </xf>
    <xf numFmtId="0" fontId="20" fillId="0" borderId="0" applyNumberFormat="0" applyFill="0" applyBorder="0" applyProtection="0">
      <alignment horizontal="justify" vertical="center"/>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0" fillId="0" borderId="0">
      <alignment/>
      <protection/>
    </xf>
  </cellStyleXfs>
  <cellXfs count="247">
    <xf numFmtId="0" fontId="0" fillId="0" borderId="0" xfId="0" applyAlignment="1">
      <alignment vertical="center"/>
    </xf>
    <xf numFmtId="0" fontId="2" fillId="0" borderId="0" xfId="83" applyFont="1" applyBorder="1" applyAlignment="1">
      <alignment horizontal="center"/>
      <protection/>
    </xf>
    <xf numFmtId="0" fontId="2" fillId="0" borderId="0" xfId="0" applyFont="1" applyAlignment="1">
      <alignment horizontal="center"/>
    </xf>
    <xf numFmtId="0" fontId="3" fillId="0" borderId="0" xfId="83" applyFont="1" applyBorder="1" applyAlignment="1">
      <alignment horizontal="left" wrapText="1"/>
      <protection/>
    </xf>
    <xf numFmtId="0" fontId="3" fillId="0" borderId="0" xfId="0" applyFont="1" applyAlignment="1">
      <alignment horizontal="left" wrapText="1"/>
    </xf>
    <xf numFmtId="0" fontId="4" fillId="0" borderId="0" xfId="83" applyFont="1" applyBorder="1" applyAlignment="1">
      <alignment horizontal="left" wrapText="1"/>
      <protection/>
    </xf>
    <xf numFmtId="0" fontId="5" fillId="0" borderId="9" xfId="83" applyFont="1" applyBorder="1" applyAlignment="1">
      <alignment horizontal="center" vertical="center" wrapText="1"/>
      <protection/>
    </xf>
    <xf numFmtId="0" fontId="5" fillId="0" borderId="9" xfId="0" applyFont="1" applyBorder="1" applyAlignment="1">
      <alignment horizontal="center" vertical="center" wrapText="1"/>
    </xf>
    <xf numFmtId="0" fontId="5" fillId="0" borderId="10" xfId="83" applyFont="1" applyBorder="1" applyAlignment="1">
      <alignment horizontal="center" vertical="center" wrapText="1"/>
      <protection/>
    </xf>
    <xf numFmtId="0" fontId="5" fillId="0" borderId="11" xfId="83" applyFont="1" applyBorder="1" applyAlignment="1">
      <alignment horizontal="center" vertical="center" wrapText="1"/>
      <protection/>
    </xf>
    <xf numFmtId="0" fontId="5" fillId="0" borderId="12" xfId="83" applyFont="1" applyBorder="1" applyAlignment="1">
      <alignment horizontal="center" vertical="center" wrapText="1"/>
      <protection/>
    </xf>
    <xf numFmtId="0" fontId="5" fillId="0" borderId="12" xfId="0" applyFont="1" applyBorder="1" applyAlignment="1">
      <alignment horizontal="center" vertical="center" wrapText="1"/>
    </xf>
    <xf numFmtId="0" fontId="5" fillId="0" borderId="13" xfId="83" applyFont="1" applyBorder="1" applyAlignment="1">
      <alignment horizontal="center" vertical="center" wrapText="1"/>
      <protection/>
    </xf>
    <xf numFmtId="0" fontId="5" fillId="0" borderId="12" xfId="83" applyFont="1" applyBorder="1" applyAlignment="1">
      <alignment horizontal="center" vertical="center" wrapText="1"/>
      <protection/>
    </xf>
    <xf numFmtId="0" fontId="6" fillId="0" borderId="12" xfId="83" applyFont="1" applyBorder="1" applyAlignment="1">
      <alignment horizontal="center" vertical="center" wrapText="1"/>
      <protection/>
    </xf>
    <xf numFmtId="0" fontId="6" fillId="0" borderId="13" xfId="83" applyFont="1" applyBorder="1" applyAlignment="1">
      <alignment horizontal="center" vertical="center" wrapText="1"/>
      <protection/>
    </xf>
    <xf numFmtId="0" fontId="5" fillId="0" borderId="14" xfId="83" applyFont="1" applyBorder="1" applyAlignment="1">
      <alignment horizontal="center" vertical="center" wrapText="1"/>
      <protection/>
    </xf>
    <xf numFmtId="0" fontId="5" fillId="0" borderId="13" xfId="83" applyFont="1" applyBorder="1" applyAlignment="1">
      <alignment horizontal="center" vertical="center" wrapText="1"/>
      <protection/>
    </xf>
    <xf numFmtId="0" fontId="5" fillId="33" borderId="14" xfId="83" applyFont="1" applyFill="1" applyBorder="1" applyAlignment="1">
      <alignment horizontal="center" vertical="center" wrapText="1"/>
      <protection/>
    </xf>
    <xf numFmtId="0" fontId="5" fillId="34" borderId="12" xfId="83" applyFont="1" applyFill="1" applyBorder="1" applyAlignment="1">
      <alignment horizontal="center" vertical="center" wrapText="1"/>
      <protection/>
    </xf>
    <xf numFmtId="4" fontId="5" fillId="34" borderId="13" xfId="0" applyNumberFormat="1" applyFont="1" applyFill="1" applyBorder="1" applyAlignment="1">
      <alignment horizontal="right" vertical="center" shrinkToFit="1"/>
    </xf>
    <xf numFmtId="0" fontId="5" fillId="0" borderId="12" xfId="0" applyFont="1" applyFill="1" applyBorder="1" applyAlignment="1">
      <alignment horizontal="left" vertical="center" shrinkToFit="1"/>
    </xf>
    <xf numFmtId="0" fontId="5" fillId="0" borderId="13" xfId="0" applyFont="1" applyFill="1" applyBorder="1" applyAlignment="1">
      <alignment horizontal="left" vertical="center" shrinkToFit="1"/>
    </xf>
    <xf numFmtId="4" fontId="5" fillId="0" borderId="13" xfId="0" applyNumberFormat="1" applyFont="1" applyFill="1" applyBorder="1" applyAlignment="1">
      <alignment horizontal="right" vertical="center" shrinkToFit="1"/>
    </xf>
    <xf numFmtId="0" fontId="5" fillId="0" borderId="0" xfId="83" applyFont="1" applyBorder="1" applyAlignment="1">
      <alignment horizontal="left" vertical="center"/>
      <protection/>
    </xf>
    <xf numFmtId="0" fontId="5" fillId="0" borderId="0" xfId="0" applyFont="1" applyAlignment="1">
      <alignment horizontal="left" vertical="center"/>
    </xf>
    <xf numFmtId="0" fontId="3" fillId="0" borderId="0" xfId="83" applyFont="1" applyAlignment="1">
      <alignment horizontal="right" wrapText="1"/>
      <protection/>
    </xf>
    <xf numFmtId="4" fontId="7" fillId="34" borderId="13" xfId="0" applyNumberFormat="1" applyFont="1" applyFill="1" applyBorder="1" applyAlignment="1">
      <alignment horizontal="right" vertical="center" shrinkToFit="1"/>
    </xf>
    <xf numFmtId="0" fontId="5" fillId="33" borderId="12" xfId="83" applyFont="1" applyFill="1" applyBorder="1" applyAlignment="1">
      <alignment horizontal="center" vertical="center" wrapText="1"/>
      <protection/>
    </xf>
    <xf numFmtId="0" fontId="2" fillId="0" borderId="0" xfId="82" applyFont="1" applyBorder="1" applyAlignment="1">
      <alignment horizontal="center"/>
      <protection/>
    </xf>
    <xf numFmtId="0" fontId="3" fillId="0" borderId="0" xfId="82" applyFont="1" applyBorder="1" applyAlignment="1">
      <alignment horizontal="left" wrapText="1"/>
      <protection/>
    </xf>
    <xf numFmtId="0" fontId="4" fillId="0" borderId="0" xfId="82" applyFont="1" applyBorder="1" applyAlignment="1">
      <alignment horizontal="left" wrapText="1"/>
      <protection/>
    </xf>
    <xf numFmtId="0" fontId="4" fillId="0" borderId="0" xfId="0" applyFont="1" applyAlignment="1">
      <alignment horizontal="left" wrapText="1"/>
    </xf>
    <xf numFmtId="0" fontId="5" fillId="0" borderId="9" xfId="82" applyFont="1" applyBorder="1" applyAlignment="1">
      <alignment horizontal="center" vertical="center" wrapText="1"/>
      <protection/>
    </xf>
    <xf numFmtId="0" fontId="5" fillId="0" borderId="12" xfId="82" applyFont="1" applyBorder="1" applyAlignment="1">
      <alignment horizontal="center" vertical="center" wrapText="1"/>
      <protection/>
    </xf>
    <xf numFmtId="0" fontId="5" fillId="0" borderId="13" xfId="82" applyFont="1" applyBorder="1" applyAlignment="1">
      <alignment horizontal="center" vertical="center" wrapText="1"/>
      <protection/>
    </xf>
    <xf numFmtId="0" fontId="5" fillId="0" borderId="10" xfId="82" applyFont="1" applyBorder="1" applyAlignment="1">
      <alignment horizontal="center" vertical="center" wrapText="1"/>
      <protection/>
    </xf>
    <xf numFmtId="0" fontId="5" fillId="0" borderId="10" xfId="0" applyFont="1" applyBorder="1" applyAlignment="1">
      <alignment horizontal="center" vertical="center" wrapText="1"/>
    </xf>
    <xf numFmtId="0" fontId="5" fillId="0" borderId="13" xfId="82" applyFont="1" applyBorder="1" applyAlignment="1">
      <alignment horizontal="center" vertical="center" wrapText="1"/>
      <protection/>
    </xf>
    <xf numFmtId="0" fontId="5" fillId="0" borderId="13" xfId="0" applyFont="1" applyBorder="1" applyAlignment="1">
      <alignment horizontal="center" vertical="center" wrapText="1"/>
    </xf>
    <xf numFmtId="0" fontId="5" fillId="0" borderId="12" xfId="82" applyFont="1" applyBorder="1" applyAlignment="1">
      <alignment horizontal="center" vertical="center" wrapText="1"/>
      <protection/>
    </xf>
    <xf numFmtId="0" fontId="5" fillId="0" borderId="12" xfId="82" applyFont="1" applyBorder="1" applyAlignment="1">
      <alignment horizontal="left" vertical="center" wrapText="1"/>
      <protection/>
    </xf>
    <xf numFmtId="0" fontId="5" fillId="0" borderId="13" xfId="82" applyFont="1" applyBorder="1" applyAlignment="1">
      <alignment horizontal="left" vertical="center" wrapText="1"/>
      <protection/>
    </xf>
    <xf numFmtId="0" fontId="5" fillId="0" borderId="13" xfId="0" applyFont="1" applyBorder="1" applyAlignment="1">
      <alignment horizontal="left" vertical="center" wrapText="1"/>
    </xf>
    <xf numFmtId="0" fontId="5" fillId="0" borderId="0" xfId="82" applyFont="1" applyBorder="1" applyAlignment="1">
      <alignment horizontal="left"/>
      <protection/>
    </xf>
    <xf numFmtId="0" fontId="5" fillId="0" borderId="0" xfId="0" applyFont="1" applyAlignment="1">
      <alignment horizontal="left"/>
    </xf>
    <xf numFmtId="0" fontId="3" fillId="0" borderId="0" xfId="82" applyFont="1" applyBorder="1" applyAlignment="1">
      <alignment horizontal="center" wrapText="1"/>
      <protection/>
    </xf>
    <xf numFmtId="0" fontId="3" fillId="0" borderId="0" xfId="82" applyFont="1" applyBorder="1" applyAlignment="1">
      <alignment horizontal="right" wrapText="1"/>
      <protection/>
    </xf>
    <xf numFmtId="0" fontId="3" fillId="0" borderId="0" xfId="0" applyFont="1" applyAlignment="1">
      <alignment horizontal="right" wrapText="1"/>
    </xf>
    <xf numFmtId="0" fontId="8" fillId="0" borderId="0" xfId="81" applyFont="1" applyAlignment="1">
      <alignment horizontal="center" vertical="center"/>
      <protection/>
    </xf>
    <xf numFmtId="0" fontId="8" fillId="0" borderId="0" xfId="0" applyFont="1" applyAlignment="1">
      <alignment horizontal="center" vertical="center"/>
    </xf>
    <xf numFmtId="0" fontId="9" fillId="0" borderId="0" xfId="81" applyFont="1" applyAlignment="1">
      <alignment horizontal="left" vertical="center" wrapText="1"/>
      <protection/>
    </xf>
    <xf numFmtId="0" fontId="9" fillId="0" borderId="0" xfId="81" applyFont="1" applyAlignment="1">
      <alignment horizontal="justify" vertical="center" wrapText="1"/>
      <protection/>
    </xf>
    <xf numFmtId="0" fontId="9" fillId="0" borderId="15" xfId="81" applyFont="1" applyBorder="1" applyAlignment="1">
      <alignment horizontal="center" vertical="center" wrapText="1"/>
      <protection/>
    </xf>
    <xf numFmtId="0" fontId="9" fillId="0" borderId="16" xfId="81" applyFont="1" applyBorder="1" applyAlignment="1">
      <alignment horizontal="center" vertical="center" wrapText="1"/>
      <protection/>
    </xf>
    <xf numFmtId="0" fontId="9" fillId="0" borderId="17" xfId="81" applyFont="1" applyBorder="1" applyAlignment="1">
      <alignment horizontal="left" vertical="center" wrapText="1"/>
      <protection/>
    </xf>
    <xf numFmtId="0" fontId="9" fillId="0" borderId="13" xfId="81" applyFont="1" applyBorder="1" applyAlignment="1">
      <alignment horizontal="left" vertical="center" wrapText="1"/>
      <protection/>
    </xf>
    <xf numFmtId="4" fontId="59" fillId="0" borderId="13" xfId="0" applyNumberFormat="1" applyFont="1" applyFill="1" applyBorder="1" applyAlignment="1">
      <alignment horizontal="right" vertical="center" shrinkToFit="1"/>
    </xf>
    <xf numFmtId="0" fontId="9" fillId="0" borderId="17" xfId="81" applyFont="1" applyBorder="1" applyAlignment="1">
      <alignment horizontal="justify" vertical="center" wrapText="1"/>
      <protection/>
    </xf>
    <xf numFmtId="0" fontId="9" fillId="0" borderId="13" xfId="81" applyFont="1" applyBorder="1" applyAlignment="1">
      <alignment horizontal="justify" vertical="center" wrapText="1"/>
      <protection/>
    </xf>
    <xf numFmtId="0" fontId="9" fillId="0" borderId="17" xfId="81" applyFont="1" applyBorder="1" applyAlignment="1">
      <alignment horizontal="center" vertical="center" wrapText="1"/>
      <protection/>
    </xf>
    <xf numFmtId="0" fontId="9" fillId="0" borderId="17" xfId="0" applyFont="1" applyBorder="1" applyAlignment="1">
      <alignment horizontal="center" vertical="center" wrapText="1"/>
    </xf>
    <xf numFmtId="0" fontId="9" fillId="0" borderId="18" xfId="81" applyFont="1" applyBorder="1" applyAlignment="1">
      <alignment horizontal="center" vertical="center" wrapText="1"/>
      <protection/>
    </xf>
    <xf numFmtId="0" fontId="9" fillId="0" borderId="18" xfId="0" applyFont="1" applyBorder="1" applyAlignment="1">
      <alignment horizontal="center" vertical="center" wrapText="1"/>
    </xf>
    <xf numFmtId="0" fontId="9" fillId="0" borderId="19" xfId="81" applyFont="1" applyBorder="1" applyAlignment="1">
      <alignment horizontal="justify" vertical="center" wrapText="1"/>
      <protection/>
    </xf>
    <xf numFmtId="0" fontId="9" fillId="0" borderId="19" xfId="81" applyFont="1" applyBorder="1" applyAlignment="1">
      <alignment horizontal="center" vertical="center" wrapText="1"/>
      <protection/>
    </xf>
    <xf numFmtId="0" fontId="9" fillId="0" borderId="19" xfId="0" applyFont="1" applyBorder="1" applyAlignment="1">
      <alignment horizontal="center" vertical="center" wrapText="1"/>
    </xf>
    <xf numFmtId="0" fontId="9" fillId="0" borderId="20" xfId="81" applyFont="1" applyBorder="1" applyAlignment="1">
      <alignment horizontal="center" vertical="center" wrapText="1"/>
      <protection/>
    </xf>
    <xf numFmtId="0" fontId="9" fillId="0" borderId="20" xfId="0" applyFont="1" applyBorder="1" applyAlignment="1">
      <alignment horizontal="center" vertical="center" wrapText="1"/>
    </xf>
    <xf numFmtId="0" fontId="9" fillId="0" borderId="21" xfId="81" applyFont="1" applyBorder="1" applyAlignment="1">
      <alignment horizontal="justify" vertical="center" wrapText="1"/>
      <protection/>
    </xf>
    <xf numFmtId="0" fontId="9" fillId="0" borderId="21" xfId="0" applyFont="1" applyBorder="1" applyAlignment="1">
      <alignment horizontal="justify" vertical="center" wrapText="1"/>
    </xf>
    <xf numFmtId="0" fontId="11" fillId="0" borderId="0" xfId="81" applyFont="1" applyAlignment="1">
      <alignment horizontal="left" vertical="center"/>
      <protection/>
    </xf>
    <xf numFmtId="0" fontId="11" fillId="0" borderId="0" xfId="0" applyFont="1" applyAlignment="1">
      <alignment horizontal="left" vertical="center"/>
    </xf>
    <xf numFmtId="0" fontId="9" fillId="0" borderId="0" xfId="81" applyFont="1" applyAlignment="1">
      <alignment horizontal="right" vertical="center" wrapText="1"/>
      <protection/>
    </xf>
    <xf numFmtId="0" fontId="9" fillId="0" borderId="22" xfId="81" applyFont="1" applyBorder="1" applyAlignment="1">
      <alignment horizontal="center" vertical="center" wrapText="1"/>
      <protection/>
    </xf>
    <xf numFmtId="0" fontId="9" fillId="0" borderId="23" xfId="81" applyFont="1" applyBorder="1" applyAlignment="1">
      <alignment horizontal="justify" vertical="center" wrapText="1"/>
      <protection/>
    </xf>
    <xf numFmtId="0" fontId="9" fillId="0" borderId="24" xfId="81" applyFont="1" applyBorder="1" applyAlignment="1">
      <alignment horizontal="justify" vertical="center" wrapText="1"/>
      <protection/>
    </xf>
    <xf numFmtId="0" fontId="12" fillId="0" borderId="0" xfId="0" applyFont="1" applyAlignment="1">
      <alignment vertical="center"/>
    </xf>
    <xf numFmtId="0" fontId="12" fillId="0" borderId="0" xfId="0" applyFont="1" applyAlignment="1">
      <alignment vertical="center"/>
    </xf>
    <xf numFmtId="0" fontId="2" fillId="0" borderId="0" xfId="80" applyFont="1" applyBorder="1" applyAlignment="1">
      <alignment horizontal="center"/>
      <protection/>
    </xf>
    <xf numFmtId="0" fontId="13" fillId="0" borderId="0" xfId="80" applyFont="1" applyBorder="1" applyAlignment="1">
      <alignment horizontal="left" wrapText="1"/>
      <protection/>
    </xf>
    <xf numFmtId="0" fontId="13" fillId="0" borderId="0" xfId="0" applyFont="1" applyAlignment="1">
      <alignment horizontal="left" wrapText="1"/>
    </xf>
    <xf numFmtId="0" fontId="14" fillId="0" borderId="0" xfId="80" applyFont="1" applyBorder="1" applyAlignment="1">
      <alignment horizontal="left" wrapText="1"/>
      <protection/>
    </xf>
    <xf numFmtId="0" fontId="13" fillId="0" borderId="0" xfId="80" applyFont="1" applyBorder="1" applyAlignment="1">
      <alignment horizontal="center" wrapText="1"/>
      <protection/>
    </xf>
    <xf numFmtId="0" fontId="13" fillId="0" borderId="0" xfId="80" applyFont="1" applyBorder="1" applyAlignment="1">
      <alignment horizontal="right" wrapText="1"/>
      <protection/>
    </xf>
    <xf numFmtId="0" fontId="13" fillId="0" borderId="25" xfId="80" applyFont="1" applyBorder="1" applyAlignment="1">
      <alignment horizontal="center" vertical="center" wrapText="1"/>
      <protection/>
    </xf>
    <xf numFmtId="0" fontId="13" fillId="0" borderId="25" xfId="0" applyFont="1" applyBorder="1" applyAlignment="1">
      <alignment horizontal="center" vertical="center" wrapText="1"/>
    </xf>
    <xf numFmtId="0" fontId="13" fillId="0" borderId="26" xfId="80" applyFont="1" applyBorder="1" applyAlignment="1">
      <alignment horizontal="center" vertical="center" wrapText="1"/>
      <protection/>
    </xf>
    <xf numFmtId="0" fontId="13" fillId="0" borderId="27" xfId="80" applyFont="1" applyBorder="1" applyAlignment="1">
      <alignment horizontal="center" vertical="center" wrapText="1"/>
      <protection/>
    </xf>
    <xf numFmtId="0" fontId="13" fillId="0" borderId="27" xfId="0" applyFont="1" applyBorder="1" applyAlignment="1">
      <alignment horizontal="center" vertical="center" wrapText="1"/>
    </xf>
    <xf numFmtId="0" fontId="13" fillId="0" borderId="13" xfId="80" applyFont="1" applyBorder="1" applyAlignment="1">
      <alignment horizontal="center" vertical="center" wrapText="1"/>
      <protection/>
    </xf>
    <xf numFmtId="0" fontId="13" fillId="0" borderId="26" xfId="80" applyFont="1" applyBorder="1" applyAlignment="1">
      <alignment horizontal="center" vertical="center" wrapText="1"/>
      <protection/>
    </xf>
    <xf numFmtId="0" fontId="13" fillId="0" borderId="27" xfId="80" applyFont="1" applyBorder="1" applyAlignment="1">
      <alignment horizontal="center" vertical="center" wrapText="1"/>
      <protection/>
    </xf>
    <xf numFmtId="0" fontId="13" fillId="0" borderId="13" xfId="80" applyFont="1" applyBorder="1" applyAlignment="1">
      <alignment horizontal="center" vertical="center" wrapText="1"/>
      <protection/>
    </xf>
    <xf numFmtId="0" fontId="13" fillId="33" borderId="13" xfId="80" applyFont="1" applyFill="1" applyBorder="1" applyAlignment="1">
      <alignment horizontal="center" vertical="center" wrapText="1"/>
      <protection/>
    </xf>
    <xf numFmtId="0" fontId="13" fillId="33" borderId="13" xfId="80" applyFont="1" applyFill="1" applyBorder="1" applyAlignment="1">
      <alignment horizontal="center" vertical="center" wrapText="1"/>
      <protection/>
    </xf>
    <xf numFmtId="4" fontId="13" fillId="34" borderId="13" xfId="0" applyNumberFormat="1" applyFont="1" applyFill="1" applyBorder="1" applyAlignment="1">
      <alignment horizontal="right" vertical="center" shrinkToFit="1"/>
    </xf>
    <xf numFmtId="0" fontId="13" fillId="0" borderId="12" xfId="0" applyFont="1" applyFill="1" applyBorder="1" applyAlignment="1">
      <alignment horizontal="left" vertical="center" shrinkToFit="1"/>
    </xf>
    <xf numFmtId="0" fontId="13" fillId="0" borderId="13" xfId="0" applyFont="1" applyFill="1" applyBorder="1" applyAlignment="1">
      <alignment horizontal="left" vertical="center" shrinkToFit="1"/>
    </xf>
    <xf numFmtId="4" fontId="13" fillId="0" borderId="13" xfId="0" applyNumberFormat="1" applyFont="1" applyFill="1" applyBorder="1" applyAlignment="1">
      <alignment horizontal="right" vertical="center" shrinkToFit="1"/>
    </xf>
    <xf numFmtId="4" fontId="12" fillId="0" borderId="13" xfId="0" applyNumberFormat="1" applyFont="1" applyFill="1" applyBorder="1" applyAlignment="1">
      <alignment horizontal="right" vertical="center" shrinkToFit="1"/>
    </xf>
    <xf numFmtId="0" fontId="13" fillId="0" borderId="28" xfId="0" applyFont="1" applyFill="1" applyBorder="1" applyAlignment="1">
      <alignment horizontal="left" vertical="center" shrinkToFit="1"/>
    </xf>
    <xf numFmtId="0" fontId="13" fillId="0" borderId="13" xfId="0" applyFont="1" applyFill="1" applyBorder="1" applyAlignment="1">
      <alignment horizontal="center" vertical="center" shrinkToFit="1"/>
    </xf>
    <xf numFmtId="4" fontId="13" fillId="0" borderId="13" xfId="0" applyNumberFormat="1" applyFont="1" applyFill="1" applyBorder="1" applyAlignment="1">
      <alignment horizontal="center" vertical="center" shrinkToFit="1"/>
    </xf>
    <xf numFmtId="4" fontId="12" fillId="0" borderId="13" xfId="0" applyNumberFormat="1" applyFont="1" applyFill="1" applyBorder="1" applyAlignment="1">
      <alignment horizontal="center" vertical="center" shrinkToFit="1"/>
    </xf>
    <xf numFmtId="4" fontId="13" fillId="0" borderId="29" xfId="0" applyNumberFormat="1" applyFont="1" applyFill="1" applyBorder="1" applyAlignment="1">
      <alignment horizontal="center" vertical="center" shrinkToFit="1"/>
    </xf>
    <xf numFmtId="0" fontId="13" fillId="0" borderId="27" xfId="46" applyFont="1" applyBorder="1" applyAlignment="1">
      <alignment horizontal="left" vertical="center" wrapText="1"/>
      <protection/>
    </xf>
    <xf numFmtId="0" fontId="13" fillId="0" borderId="27" xfId="0" applyFont="1" applyBorder="1" applyAlignment="1">
      <alignment horizontal="left" vertical="center" wrapText="1"/>
    </xf>
    <xf numFmtId="0" fontId="13" fillId="0" borderId="13" xfId="46" applyFont="1" applyBorder="1" applyAlignment="1">
      <alignment horizontal="left" vertical="center" wrapText="1"/>
      <protection/>
    </xf>
    <xf numFmtId="0" fontId="13" fillId="0" borderId="13" xfId="80" applyFont="1" applyBorder="1" applyAlignment="1">
      <alignment horizontal="right" vertical="center" wrapText="1"/>
      <protection/>
    </xf>
    <xf numFmtId="0" fontId="13" fillId="0" borderId="30" xfId="78" applyFont="1" applyBorder="1" applyAlignment="1">
      <alignment horizontal="left" vertical="center" wrapText="1"/>
      <protection/>
    </xf>
    <xf numFmtId="0" fontId="13" fillId="0" borderId="31" xfId="78" applyFont="1" applyBorder="1" applyAlignment="1">
      <alignment horizontal="left" vertical="center" wrapText="1"/>
      <protection/>
    </xf>
    <xf numFmtId="0" fontId="13" fillId="0" borderId="32" xfId="78" applyFont="1" applyBorder="1" applyAlignment="1">
      <alignment horizontal="left" vertical="center" wrapText="1"/>
      <protection/>
    </xf>
    <xf numFmtId="0" fontId="13" fillId="0" borderId="33" xfId="78" applyFont="1" applyBorder="1" applyAlignment="1">
      <alignment horizontal="left" vertical="center" wrapText="1"/>
      <protection/>
    </xf>
    <xf numFmtId="176" fontId="13" fillId="0" borderId="33" xfId="78" applyNumberFormat="1" applyFont="1" applyBorder="1" applyAlignment="1">
      <alignment horizontal="right" vertical="center" wrapText="1"/>
      <protection/>
    </xf>
    <xf numFmtId="176" fontId="12" fillId="0" borderId="33" xfId="78" applyNumberFormat="1" applyFont="1" applyBorder="1" applyAlignment="1">
      <alignment horizontal="right" vertical="center" wrapText="1"/>
      <protection/>
    </xf>
    <xf numFmtId="0" fontId="13" fillId="0" borderId="34" xfId="0" applyFont="1" applyFill="1" applyBorder="1" applyAlignment="1">
      <alignment horizontal="left" vertical="center" shrinkToFit="1"/>
    </xf>
    <xf numFmtId="0" fontId="13" fillId="0" borderId="35" xfId="0" applyFont="1" applyFill="1" applyBorder="1" applyAlignment="1">
      <alignment horizontal="left" vertical="center" shrinkToFit="1"/>
    </xf>
    <xf numFmtId="4" fontId="13" fillId="0" borderId="35" xfId="0" applyNumberFormat="1" applyFont="1" applyFill="1" applyBorder="1" applyAlignment="1">
      <alignment horizontal="right" vertical="center" shrinkToFit="1"/>
    </xf>
    <xf numFmtId="0" fontId="5" fillId="0" borderId="0" xfId="80" applyFont="1" applyBorder="1" applyAlignment="1">
      <alignment horizontal="left"/>
      <protection/>
    </xf>
    <xf numFmtId="0" fontId="2" fillId="0" borderId="0" xfId="79" applyFont="1" applyBorder="1" applyAlignment="1">
      <alignment horizontal="center"/>
      <protection/>
    </xf>
    <xf numFmtId="0" fontId="11" fillId="0" borderId="0" xfId="79" applyFont="1" applyBorder="1" applyAlignment="1">
      <alignment horizontal="left" wrapText="1"/>
      <protection/>
    </xf>
    <xf numFmtId="0" fontId="11" fillId="0" borderId="0" xfId="0" applyFont="1" applyAlignment="1">
      <alignment horizontal="left" wrapText="1"/>
    </xf>
    <xf numFmtId="0" fontId="15" fillId="0" borderId="0" xfId="79" applyFont="1" applyBorder="1" applyAlignment="1">
      <alignment horizontal="left" wrapText="1"/>
      <protection/>
    </xf>
    <xf numFmtId="0" fontId="15" fillId="0" borderId="0" xfId="0" applyFont="1" applyAlignment="1">
      <alignment horizontal="left" wrapText="1"/>
    </xf>
    <xf numFmtId="0" fontId="11" fillId="0" borderId="25" xfId="79" applyFont="1" applyBorder="1" applyAlignment="1">
      <alignment horizontal="center" vertical="center" wrapText="1"/>
      <protection/>
    </xf>
    <xf numFmtId="0" fontId="11" fillId="0" borderId="25" xfId="0" applyFont="1" applyBorder="1" applyAlignment="1">
      <alignment horizontal="center" vertical="center" wrapText="1"/>
    </xf>
    <xf numFmtId="0" fontId="11" fillId="0" borderId="26" xfId="79" applyFont="1" applyBorder="1" applyAlignment="1">
      <alignment horizontal="center" vertical="center" wrapText="1"/>
      <protection/>
    </xf>
    <xf numFmtId="0" fontId="11" fillId="0" borderId="26" xfId="0" applyFont="1" applyBorder="1" applyAlignment="1">
      <alignment horizontal="center" vertical="center" wrapText="1"/>
    </xf>
    <xf numFmtId="0" fontId="11" fillId="0" borderId="27" xfId="79" applyFont="1" applyBorder="1" applyAlignment="1">
      <alignment horizontal="center" vertical="center" wrapText="1"/>
      <protection/>
    </xf>
    <xf numFmtId="0" fontId="11" fillId="0" borderId="13" xfId="79" applyFont="1" applyBorder="1" applyAlignment="1">
      <alignment horizontal="center" vertical="center" wrapText="1"/>
      <protection/>
    </xf>
    <xf numFmtId="0" fontId="11" fillId="0" borderId="10" xfId="79" applyFont="1" applyBorder="1" applyAlignment="1">
      <alignment horizontal="center" vertical="center" wrapText="1"/>
      <protection/>
    </xf>
    <xf numFmtId="0" fontId="11" fillId="0" borderId="10" xfId="0" applyFont="1" applyBorder="1" applyAlignment="1">
      <alignment horizontal="center" vertical="center" wrapText="1"/>
    </xf>
    <xf numFmtId="0" fontId="11" fillId="0" borderId="13" xfId="79" applyFont="1" applyBorder="1" applyAlignment="1">
      <alignment horizontal="center" vertical="center" wrapText="1"/>
      <protection/>
    </xf>
    <xf numFmtId="0" fontId="11" fillId="0" borderId="27" xfId="79" applyFont="1" applyBorder="1" applyAlignment="1">
      <alignment horizontal="left" vertical="center" wrapText="1"/>
      <protection/>
    </xf>
    <xf numFmtId="0" fontId="11" fillId="0" borderId="13" xfId="79" applyFont="1" applyBorder="1" applyAlignment="1">
      <alignment horizontal="right" vertical="center" wrapText="1"/>
      <protection/>
    </xf>
    <xf numFmtId="0" fontId="11" fillId="0" borderId="13" xfId="0" applyFont="1" applyBorder="1" applyAlignment="1">
      <alignment horizontal="right" vertical="center" wrapText="1"/>
    </xf>
    <xf numFmtId="0" fontId="11" fillId="0" borderId="13" xfId="79" applyFont="1" applyBorder="1" applyAlignment="1">
      <alignment horizontal="left" vertical="center" wrapText="1"/>
      <protection/>
    </xf>
    <xf numFmtId="0" fontId="11" fillId="0" borderId="12" xfId="79" applyFont="1" applyBorder="1" applyAlignment="1">
      <alignment horizontal="left" vertical="center" wrapText="1"/>
      <protection/>
    </xf>
    <xf numFmtId="0" fontId="11" fillId="0" borderId="13" xfId="79" applyFont="1" applyBorder="1" applyAlignment="1">
      <alignment horizontal="right" vertical="center" wrapText="1"/>
      <protection/>
    </xf>
    <xf numFmtId="0" fontId="11" fillId="0" borderId="13" xfId="79" applyFont="1" applyBorder="1" applyAlignment="1">
      <alignment horizontal="left" vertical="center" wrapText="1"/>
      <protection/>
    </xf>
    <xf numFmtId="0" fontId="11" fillId="0" borderId="27" xfId="79" applyFont="1" applyBorder="1" applyAlignment="1">
      <alignment horizontal="left" vertical="center" wrapText="1"/>
      <protection/>
    </xf>
    <xf numFmtId="0" fontId="11" fillId="0" borderId="13" xfId="79" applyFont="1" applyBorder="1" applyAlignment="1">
      <alignment horizontal="center" vertical="center" wrapText="1"/>
      <protection/>
    </xf>
    <xf numFmtId="0" fontId="11" fillId="0" borderId="13" xfId="79" applyFont="1" applyBorder="1" applyAlignment="1">
      <alignment horizontal="right" vertical="center" wrapText="1"/>
      <protection/>
    </xf>
    <xf numFmtId="0" fontId="11" fillId="0" borderId="13" xfId="79" applyFont="1" applyBorder="1" applyAlignment="1">
      <alignment horizontal="left" vertical="center" wrapText="1"/>
      <protection/>
    </xf>
    <xf numFmtId="0" fontId="16" fillId="0" borderId="27" xfId="79" applyFont="1" applyBorder="1" applyAlignment="1">
      <alignment horizontal="center" vertical="center" wrapText="1"/>
      <protection/>
    </xf>
    <xf numFmtId="0" fontId="16" fillId="0" borderId="13" xfId="79" applyFont="1" applyBorder="1" applyAlignment="1">
      <alignment horizontal="center" vertical="center" wrapText="1"/>
      <protection/>
    </xf>
    <xf numFmtId="0" fontId="16" fillId="0" borderId="12" xfId="79" applyFont="1" applyBorder="1" applyAlignment="1">
      <alignment horizontal="center" vertical="center" wrapText="1"/>
      <protection/>
    </xf>
    <xf numFmtId="0" fontId="16" fillId="0" borderId="13" xfId="79" applyFont="1" applyBorder="1" applyAlignment="1">
      <alignment horizontal="center" vertical="center" wrapText="1"/>
      <protection/>
    </xf>
    <xf numFmtId="4" fontId="5" fillId="0" borderId="35" xfId="0" applyNumberFormat="1" applyFont="1" applyFill="1" applyBorder="1" applyAlignment="1">
      <alignment horizontal="right" vertical="center" shrinkToFit="1"/>
    </xf>
    <xf numFmtId="0" fontId="11" fillId="0" borderId="0" xfId="79" applyFont="1" applyBorder="1" applyAlignment="1">
      <alignment horizontal="left" vertical="center"/>
      <protection/>
    </xf>
    <xf numFmtId="0" fontId="11" fillId="0" borderId="0" xfId="79" applyFont="1" applyAlignment="1">
      <alignment horizontal="right" wrapText="1"/>
      <protection/>
    </xf>
    <xf numFmtId="4" fontId="5" fillId="0" borderId="36" xfId="0" applyNumberFormat="1" applyFont="1" applyFill="1" applyBorder="1" applyAlignment="1">
      <alignment horizontal="right" vertical="center" shrinkToFit="1"/>
    </xf>
    <xf numFmtId="4" fontId="5" fillId="0" borderId="37" xfId="0" applyNumberFormat="1" applyFont="1" applyFill="1" applyBorder="1" applyAlignment="1">
      <alignment horizontal="right" vertical="center" shrinkToFit="1"/>
    </xf>
    <xf numFmtId="0" fontId="2" fillId="0" borderId="0" xfId="78" applyFont="1" applyBorder="1" applyAlignment="1">
      <alignment horizontal="center"/>
      <protection/>
    </xf>
    <xf numFmtId="0" fontId="3" fillId="0" borderId="0" xfId="78" applyFont="1" applyBorder="1" applyAlignment="1">
      <alignment horizontal="left" wrapText="1"/>
      <protection/>
    </xf>
    <xf numFmtId="0" fontId="4" fillId="0" borderId="0" xfId="78" applyFont="1" applyBorder="1" applyAlignment="1">
      <alignment horizontal="left" wrapText="1"/>
      <protection/>
    </xf>
    <xf numFmtId="0" fontId="3" fillId="0" borderId="0" xfId="78" applyFont="1" applyBorder="1" applyAlignment="1">
      <alignment horizontal="center" wrapText="1"/>
      <protection/>
    </xf>
    <xf numFmtId="0" fontId="5" fillId="0" borderId="25" xfId="78" applyFont="1" applyBorder="1" applyAlignment="1">
      <alignment horizontal="center" vertical="center" wrapText="1"/>
      <protection/>
    </xf>
    <xf numFmtId="0" fontId="5" fillId="0" borderId="25" xfId="0" applyFont="1" applyBorder="1" applyAlignment="1">
      <alignment horizontal="center" vertical="center" wrapText="1"/>
    </xf>
    <xf numFmtId="0" fontId="5" fillId="0" borderId="26" xfId="78" applyFont="1" applyBorder="1" applyAlignment="1">
      <alignment horizontal="center" vertical="center" wrapText="1"/>
      <protection/>
    </xf>
    <xf numFmtId="0" fontId="5" fillId="0" borderId="27" xfId="78" applyFont="1" applyBorder="1" applyAlignment="1">
      <alignment horizontal="center" vertical="center" wrapText="1"/>
      <protection/>
    </xf>
    <xf numFmtId="0" fontId="5" fillId="0" borderId="27" xfId="0" applyFont="1" applyBorder="1" applyAlignment="1">
      <alignment horizontal="center" vertical="center" wrapText="1"/>
    </xf>
    <xf numFmtId="0" fontId="5" fillId="0" borderId="13" xfId="78" applyFont="1" applyBorder="1" applyAlignment="1">
      <alignment horizontal="center" vertical="center" wrapText="1"/>
      <protection/>
    </xf>
    <xf numFmtId="0" fontId="5" fillId="0" borderId="27" xfId="78" applyFont="1" applyBorder="1" applyAlignment="1">
      <alignment horizontal="center" vertical="center" wrapText="1"/>
      <protection/>
    </xf>
    <xf numFmtId="0" fontId="5" fillId="33" borderId="13" xfId="78" applyFont="1" applyFill="1" applyBorder="1" applyAlignment="1">
      <alignment horizontal="center" vertical="center" wrapText="1"/>
      <protection/>
    </xf>
    <xf numFmtId="4" fontId="1" fillId="0" borderId="13" xfId="0" applyNumberFormat="1" applyFont="1" applyFill="1" applyBorder="1" applyAlignment="1">
      <alignment horizontal="right" vertical="center" shrinkToFit="1"/>
    </xf>
    <xf numFmtId="0" fontId="5" fillId="0" borderId="13" xfId="0" applyFont="1" applyFill="1" applyBorder="1" applyAlignment="1">
      <alignment horizontal="center" vertical="center" shrinkToFit="1"/>
    </xf>
    <xf numFmtId="4" fontId="5" fillId="0" borderId="13" xfId="0" applyNumberFormat="1" applyFont="1" applyFill="1" applyBorder="1" applyAlignment="1">
      <alignment horizontal="center" vertical="center" shrinkToFit="1"/>
    </xf>
    <xf numFmtId="4" fontId="1" fillId="0" borderId="13" xfId="0" applyNumberFormat="1" applyFont="1" applyFill="1" applyBorder="1" applyAlignment="1">
      <alignment horizontal="center" vertical="center" shrinkToFit="1"/>
    </xf>
    <xf numFmtId="0" fontId="5" fillId="0" borderId="30" xfId="78" applyFont="1" applyBorder="1" applyAlignment="1">
      <alignment horizontal="left" vertical="center" wrapText="1"/>
      <protection/>
    </xf>
    <xf numFmtId="0" fontId="5" fillId="0" borderId="31" xfId="78" applyFont="1" applyBorder="1" applyAlignment="1">
      <alignment horizontal="left" vertical="center" wrapText="1"/>
      <protection/>
    </xf>
    <xf numFmtId="0" fontId="5" fillId="0" borderId="32" xfId="78" applyFont="1" applyBorder="1" applyAlignment="1">
      <alignment horizontal="left" vertical="center" wrapText="1"/>
      <protection/>
    </xf>
    <xf numFmtId="0" fontId="5" fillId="0" borderId="33" xfId="78" applyFont="1" applyBorder="1" applyAlignment="1">
      <alignment horizontal="left" vertical="center" wrapText="1"/>
      <protection/>
    </xf>
    <xf numFmtId="4" fontId="5" fillId="0" borderId="33" xfId="78" applyNumberFormat="1" applyFont="1" applyBorder="1" applyAlignment="1">
      <alignment horizontal="right" vertical="center" wrapText="1"/>
      <protection/>
    </xf>
    <xf numFmtId="4" fontId="1" fillId="0" borderId="33" xfId="78" applyNumberFormat="1" applyFont="1" applyBorder="1" applyAlignment="1">
      <alignment horizontal="right" vertical="center" wrapText="1"/>
      <protection/>
    </xf>
    <xf numFmtId="0" fontId="5" fillId="0" borderId="33" xfId="78" applyFont="1" applyBorder="1" applyAlignment="1">
      <alignment horizontal="right" vertical="center" wrapText="1"/>
      <protection/>
    </xf>
    <xf numFmtId="0" fontId="5" fillId="0" borderId="33" xfId="46" applyFont="1" applyBorder="1" applyAlignment="1">
      <alignment horizontal="left" vertical="center" wrapText="1"/>
      <protection/>
    </xf>
    <xf numFmtId="0" fontId="5" fillId="0" borderId="33" xfId="0" applyFont="1" applyBorder="1" applyAlignment="1">
      <alignment horizontal="left" vertical="center" wrapText="1"/>
    </xf>
    <xf numFmtId="0" fontId="5" fillId="0" borderId="33" xfId="78" applyFont="1" applyFill="1" applyBorder="1" applyAlignment="1">
      <alignment horizontal="right" vertical="center" wrapText="1"/>
      <protection/>
    </xf>
    <xf numFmtId="0" fontId="1" fillId="0" borderId="33" xfId="78" applyFont="1" applyFill="1" applyBorder="1" applyAlignment="1">
      <alignment horizontal="right" vertical="center" wrapText="1"/>
      <protection/>
    </xf>
    <xf numFmtId="0" fontId="5" fillId="0" borderId="33" xfId="46" applyFont="1" applyBorder="1" applyAlignment="1">
      <alignment horizontal="left" vertical="center" wrapText="1"/>
      <protection/>
    </xf>
    <xf numFmtId="0" fontId="5" fillId="0" borderId="34" xfId="0" applyFont="1" applyFill="1" applyBorder="1" applyAlignment="1">
      <alignment horizontal="left" vertical="center" shrinkToFit="1"/>
    </xf>
    <xf numFmtId="0" fontId="5" fillId="0" borderId="35" xfId="0" applyFont="1" applyFill="1" applyBorder="1" applyAlignment="1">
      <alignment horizontal="left" vertical="center" shrinkToFit="1"/>
    </xf>
    <xf numFmtId="0" fontId="3" fillId="0" borderId="0" xfId="78" applyFont="1" applyAlignment="1">
      <alignment horizontal="right" wrapText="1"/>
      <protection/>
    </xf>
    <xf numFmtId="0" fontId="5" fillId="0" borderId="38" xfId="78" applyFont="1" applyBorder="1" applyAlignment="1">
      <alignment horizontal="center" vertical="center" wrapText="1"/>
      <protection/>
    </xf>
    <xf numFmtId="0" fontId="5" fillId="0" borderId="36" xfId="78" applyFont="1" applyBorder="1" applyAlignment="1">
      <alignment horizontal="center" vertical="center" wrapText="1"/>
      <protection/>
    </xf>
    <xf numFmtId="4" fontId="5" fillId="34" borderId="36" xfId="0" applyNumberFormat="1" applyFont="1" applyFill="1" applyBorder="1" applyAlignment="1">
      <alignment horizontal="right" vertical="center" shrinkToFit="1"/>
    </xf>
    <xf numFmtId="4" fontId="5" fillId="0" borderId="36" xfId="0" applyNumberFormat="1" applyFont="1" applyFill="1" applyBorder="1" applyAlignment="1">
      <alignment horizontal="center" vertical="center" shrinkToFit="1"/>
    </xf>
    <xf numFmtId="0" fontId="2" fillId="0" borderId="0" xfId="46" applyFont="1" applyBorder="1" applyAlignment="1">
      <alignment horizontal="center"/>
      <protection/>
    </xf>
    <xf numFmtId="0" fontId="3" fillId="0" borderId="0" xfId="46" applyFont="1" applyBorder="1" applyAlignment="1">
      <alignment horizontal="left" wrapText="1"/>
      <protection/>
    </xf>
    <xf numFmtId="0" fontId="4" fillId="0" borderId="0" xfId="46" applyFont="1" applyBorder="1" applyAlignment="1">
      <alignment horizontal="left" wrapText="1"/>
      <protection/>
    </xf>
    <xf numFmtId="0" fontId="3" fillId="0" borderId="0" xfId="46" applyFont="1" applyBorder="1" applyAlignment="1">
      <alignment horizontal="center" wrapText="1"/>
      <protection/>
    </xf>
    <xf numFmtId="0" fontId="5" fillId="0" borderId="25" xfId="46" applyFont="1" applyBorder="1" applyAlignment="1">
      <alignment horizontal="center" vertical="center" wrapText="1"/>
      <protection/>
    </xf>
    <xf numFmtId="0" fontId="5" fillId="0" borderId="26" xfId="46" applyFont="1" applyBorder="1" applyAlignment="1">
      <alignment horizontal="center" vertical="center" wrapText="1"/>
      <protection/>
    </xf>
    <xf numFmtId="0" fontId="5" fillId="0" borderId="27" xfId="46" applyFont="1" applyBorder="1" applyAlignment="1">
      <alignment horizontal="center" vertical="center" wrapText="1"/>
      <protection/>
    </xf>
    <xf numFmtId="0" fontId="5" fillId="0" borderId="13" xfId="46" applyFont="1" applyBorder="1" applyAlignment="1">
      <alignment horizontal="center" vertical="center" wrapText="1"/>
      <protection/>
    </xf>
    <xf numFmtId="0" fontId="5" fillId="0" borderId="13" xfId="46" applyFont="1" applyBorder="1" applyAlignment="1">
      <alignment horizontal="center" vertical="center" wrapText="1"/>
      <protection/>
    </xf>
    <xf numFmtId="0" fontId="5" fillId="34" borderId="13" xfId="46" applyFont="1" applyFill="1" applyBorder="1" applyAlignment="1">
      <alignment horizontal="center" vertical="center" wrapText="1"/>
      <protection/>
    </xf>
    <xf numFmtId="0" fontId="17" fillId="0" borderId="13" xfId="0" applyFont="1" applyFill="1" applyBorder="1" applyAlignment="1">
      <alignment horizontal="left" vertical="center" shrinkToFit="1"/>
    </xf>
    <xf numFmtId="4" fontId="5" fillId="0" borderId="39" xfId="0" applyNumberFormat="1" applyFont="1" applyFill="1" applyBorder="1" applyAlignment="1">
      <alignment horizontal="left" vertical="center" shrinkToFit="1"/>
    </xf>
    <xf numFmtId="4" fontId="5" fillId="0" borderId="40" xfId="0" applyNumberFormat="1" applyFont="1" applyFill="1" applyBorder="1" applyAlignment="1">
      <alignment horizontal="left" vertical="center" shrinkToFit="1"/>
    </xf>
    <xf numFmtId="4" fontId="5" fillId="0" borderId="40" xfId="0" applyNumberFormat="1" applyFont="1" applyFill="1" applyBorder="1" applyAlignment="1">
      <alignment horizontal="center" vertical="center" shrinkToFit="1"/>
    </xf>
    <xf numFmtId="4" fontId="1" fillId="0" borderId="40" xfId="0" applyNumberFormat="1" applyFont="1" applyFill="1" applyBorder="1" applyAlignment="1">
      <alignment horizontal="center" vertical="center" shrinkToFit="1"/>
    </xf>
    <xf numFmtId="4" fontId="5" fillId="0" borderId="40" xfId="0" applyNumberFormat="1" applyFont="1" applyFill="1" applyBorder="1" applyAlignment="1">
      <alignment horizontal="left" vertical="center" shrinkToFit="1"/>
    </xf>
    <xf numFmtId="0" fontId="5" fillId="0" borderId="33" xfId="46" applyFont="1" applyBorder="1" applyAlignment="1">
      <alignment horizontal="right" vertical="center" wrapText="1"/>
      <protection/>
    </xf>
    <xf numFmtId="0" fontId="1" fillId="0" borderId="33" xfId="46" applyFont="1" applyBorder="1" applyAlignment="1">
      <alignment horizontal="right" vertical="center" wrapText="1"/>
      <protection/>
    </xf>
    <xf numFmtId="0" fontId="0" fillId="0" borderId="30" xfId="0" applyBorder="1" applyAlignment="1">
      <alignment horizontal="left" vertical="center"/>
    </xf>
    <xf numFmtId="0" fontId="0" fillId="0" borderId="31"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vertical="center"/>
    </xf>
    <xf numFmtId="4" fontId="0" fillId="0" borderId="33" xfId="0" applyNumberFormat="1" applyFont="1" applyBorder="1" applyAlignment="1">
      <alignment vertical="center"/>
    </xf>
    <xf numFmtId="4" fontId="0" fillId="0" borderId="33" xfId="0" applyNumberFormat="1" applyBorder="1" applyAlignment="1">
      <alignment vertical="center"/>
    </xf>
    <xf numFmtId="0" fontId="11" fillId="0" borderId="13" xfId="0" applyFont="1" applyFill="1" applyBorder="1" applyAlignment="1">
      <alignment horizontal="left" vertical="center" wrapText="1" shrinkToFit="1"/>
    </xf>
    <xf numFmtId="0" fontId="3" fillId="0" borderId="0" xfId="46" applyFont="1" applyAlignment="1">
      <alignment horizontal="right" wrapText="1"/>
      <protection/>
    </xf>
    <xf numFmtId="0" fontId="5" fillId="0" borderId="38" xfId="46" applyFont="1" applyBorder="1" applyAlignment="1">
      <alignment horizontal="center" vertical="center" wrapText="1"/>
      <protection/>
    </xf>
    <xf numFmtId="0" fontId="5" fillId="0" borderId="36" xfId="46" applyFont="1" applyBorder="1" applyAlignment="1">
      <alignment horizontal="center" vertical="center" wrapText="1"/>
      <protection/>
    </xf>
    <xf numFmtId="4" fontId="1" fillId="0" borderId="36" xfId="0" applyNumberFormat="1" applyFont="1" applyFill="1" applyBorder="1" applyAlignment="1">
      <alignment horizontal="right" vertical="center" shrinkToFit="1"/>
    </xf>
    <xf numFmtId="4" fontId="1" fillId="0" borderId="41" xfId="0" applyNumberFormat="1" applyFont="1" applyFill="1" applyBorder="1" applyAlignment="1">
      <alignment horizontal="center" vertical="center" shrinkToFit="1"/>
    </xf>
    <xf numFmtId="4" fontId="5" fillId="0" borderId="41" xfId="0" applyNumberFormat="1" applyFont="1" applyFill="1" applyBorder="1" applyAlignment="1">
      <alignment horizontal="center" vertical="center" shrinkToFit="1"/>
    </xf>
    <xf numFmtId="0" fontId="18" fillId="0" borderId="0" xfId="68" applyFont="1" applyAlignment="1">
      <alignment horizontal="center" vertical="center"/>
      <protection/>
    </xf>
    <xf numFmtId="0" fontId="6" fillId="0" borderId="0" xfId="68" applyFont="1" applyBorder="1" applyAlignment="1">
      <alignment horizontal="left" vertical="center" wrapText="1"/>
      <protection/>
    </xf>
    <xf numFmtId="0" fontId="4" fillId="0" borderId="0" xfId="68" applyFont="1" applyBorder="1" applyAlignment="1">
      <alignment horizontal="left" vertical="center" wrapText="1"/>
      <protection/>
    </xf>
    <xf numFmtId="0" fontId="3" fillId="0" borderId="0" xfId="68" applyFont="1" applyBorder="1" applyAlignment="1">
      <alignment horizontal="right" vertical="center" wrapText="1"/>
      <protection/>
    </xf>
    <xf numFmtId="0" fontId="11" fillId="0" borderId="25" xfId="68" applyFont="1" applyBorder="1" applyAlignment="1">
      <alignment horizontal="center" vertical="center" wrapText="1"/>
      <protection/>
    </xf>
    <xf numFmtId="0" fontId="11" fillId="0" borderId="26" xfId="68" applyFont="1" applyBorder="1" applyAlignment="1">
      <alignment horizontal="center" vertical="center" wrapText="1"/>
      <protection/>
    </xf>
    <xf numFmtId="0" fontId="11" fillId="0" borderId="27" xfId="68" applyFont="1" applyBorder="1" applyAlignment="1">
      <alignment horizontal="center" vertical="center" wrapText="1"/>
      <protection/>
    </xf>
    <xf numFmtId="0" fontId="11" fillId="0" borderId="13" xfId="68" applyFont="1" applyBorder="1" applyAlignment="1">
      <alignment horizontal="center" vertical="center" wrapText="1"/>
      <protection/>
    </xf>
    <xf numFmtId="0" fontId="11" fillId="0" borderId="27" xfId="68" applyFont="1" applyBorder="1" applyAlignment="1">
      <alignment horizontal="left" vertical="center" wrapText="1"/>
      <protection/>
    </xf>
    <xf numFmtId="0" fontId="11" fillId="0" borderId="13" xfId="68" applyFont="1" applyBorder="1" applyAlignment="1">
      <alignment horizontal="left" vertical="center" wrapText="1"/>
      <protection/>
    </xf>
    <xf numFmtId="0" fontId="11" fillId="0" borderId="13" xfId="68" applyFont="1" applyBorder="1" applyAlignment="1">
      <alignment horizontal="right" vertical="center" wrapText="1"/>
      <protection/>
    </xf>
    <xf numFmtId="0" fontId="11" fillId="0" borderId="12" xfId="68" applyFont="1" applyBorder="1" applyAlignment="1">
      <alignment horizontal="left" vertical="center" wrapText="1"/>
      <protection/>
    </xf>
    <xf numFmtId="0" fontId="11" fillId="0" borderId="13" xfId="68" applyFont="1" applyBorder="1" applyAlignment="1">
      <alignment horizontal="center" vertical="center" wrapText="1"/>
      <protection/>
    </xf>
    <xf numFmtId="0" fontId="11" fillId="0" borderId="13" xfId="68" applyFont="1" applyBorder="1" applyAlignment="1">
      <alignment horizontal="right" vertical="center" wrapText="1"/>
      <protection/>
    </xf>
    <xf numFmtId="0" fontId="11" fillId="0" borderId="13" xfId="68" applyFont="1" applyBorder="1" applyAlignment="1">
      <alignment horizontal="left" vertical="center" wrapText="1"/>
      <protection/>
    </xf>
    <xf numFmtId="0" fontId="11" fillId="0" borderId="27" xfId="68" applyFont="1" applyBorder="1" applyAlignment="1">
      <alignment horizontal="left" vertical="center" wrapText="1"/>
      <protection/>
    </xf>
    <xf numFmtId="0" fontId="11" fillId="0" borderId="13" xfId="68" applyFont="1" applyBorder="1" applyAlignment="1">
      <alignment horizontal="center" vertical="center" wrapText="1"/>
      <protection/>
    </xf>
    <xf numFmtId="0" fontId="11" fillId="0" borderId="13" xfId="68" applyFont="1" applyBorder="1" applyAlignment="1">
      <alignment horizontal="right" vertical="center" wrapText="1"/>
      <protection/>
    </xf>
    <xf numFmtId="0" fontId="11" fillId="0" borderId="13" xfId="68" applyFont="1" applyBorder="1" applyAlignment="1">
      <alignment horizontal="left" vertical="center" wrapText="1"/>
      <protection/>
    </xf>
    <xf numFmtId="0" fontId="11" fillId="0" borderId="42" xfId="68" applyFont="1" applyBorder="1" applyAlignment="1">
      <alignment horizontal="left" vertical="center" wrapText="1"/>
      <protection/>
    </xf>
    <xf numFmtId="0" fontId="16" fillId="0" borderId="27" xfId="68" applyFont="1" applyBorder="1" applyAlignment="1">
      <alignment horizontal="center" vertical="center" wrapText="1"/>
      <protection/>
    </xf>
    <xf numFmtId="0" fontId="16" fillId="0" borderId="9" xfId="68" applyFont="1" applyBorder="1" applyAlignment="1">
      <alignment horizontal="left" vertical="center" wrapText="1"/>
      <protection/>
    </xf>
    <xf numFmtId="0" fontId="11" fillId="0" borderId="12" xfId="68" applyFont="1" applyBorder="1" applyAlignment="1">
      <alignment horizontal="left" vertical="center" wrapText="1"/>
      <protection/>
    </xf>
    <xf numFmtId="0" fontId="16" fillId="0" borderId="43" xfId="68" applyFont="1" applyBorder="1" applyAlignment="1">
      <alignment horizontal="center" vertical="center" wrapText="1"/>
      <protection/>
    </xf>
    <xf numFmtId="0" fontId="16" fillId="0" borderId="12" xfId="68" applyFont="1" applyBorder="1" applyAlignment="1">
      <alignment horizontal="center" vertical="center" wrapText="1"/>
      <protection/>
    </xf>
    <xf numFmtId="0" fontId="11" fillId="0" borderId="0" xfId="68" applyFont="1" applyAlignment="1">
      <alignment horizontal="left" vertical="center"/>
      <protection/>
    </xf>
    <xf numFmtId="0" fontId="19" fillId="0" borderId="0" xfId="68" applyFont="1" applyAlignment="1">
      <alignment horizontal="justify" vertical="center"/>
      <protection/>
    </xf>
  </cellXfs>
  <cellStyles count="71">
    <cellStyle name="Normal" xfId="0"/>
    <cellStyle name="Currency [0]" xfId="15"/>
    <cellStyle name="20% - 强调文字颜色 3" xfId="16"/>
    <cellStyle name="输入" xfId="17"/>
    <cellStyle name="Currency" xfId="18"/>
    <cellStyle name="Comma [0]" xfId="19"/>
    <cellStyle name="@ET_Style?b" xfId="20"/>
    <cellStyle name="40% - 强调文字颜色 3" xfId="21"/>
    <cellStyle name="差" xfId="22"/>
    <cellStyle name="Comma" xfId="23"/>
    <cellStyle name="60% - 强调文字颜色 3" xfId="24"/>
    <cellStyle name="Hyperlink" xfId="25"/>
    <cellStyle name="Percent" xfId="26"/>
    <cellStyle name="Followed Hyperlink" xfId="27"/>
    <cellStyle name="@ET_Style?sub" xfId="28"/>
    <cellStyle name="注释"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常规_Sheet2"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ET_Style?@page" xfId="69"/>
    <cellStyle name="@ET_Style?h1" xfId="70"/>
    <cellStyle name="常规_Sheet9" xfId="71"/>
    <cellStyle name="@ET_Style?u" xfId="72"/>
    <cellStyle name="@ET_Style?ol" xfId="73"/>
    <cellStyle name="@ET_Style?@font-face" xfId="74"/>
    <cellStyle name="@ET_Style?s" xfId="75"/>
    <cellStyle name="@ET_Style?th" xfId="76"/>
    <cellStyle name="@ET_Style?p.p0" xfId="77"/>
    <cellStyle name="常规_Sheet3" xfId="78"/>
    <cellStyle name="常规_Sheet4" xfId="79"/>
    <cellStyle name="常规_Sheet5" xfId="80"/>
    <cellStyle name="常规_Sheet6" xfId="81"/>
    <cellStyle name="常规_Sheet7" xfId="82"/>
    <cellStyle name="常规_Sheet8" xfId="83"/>
    <cellStyle name="常规 2"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6426;&#20851;2018&#24180;&#20915;&#31639;&#20844;&#24320;&#38468;&#34920;&#65288;&#32508;&#21512;&#25191;&#27861;&#23616;&#26368;&#32456;&#34920;&#65289;&#19978;&#2525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4066;&#25919;&#25152;&#20915;&#31639;&#34920;&#2668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5191;&#27861;&#22823;&#38431;2018&#24180;&#20915;&#31639;&#20844;&#24320;&#38468;&#34920;&#65288;&#26368;&#32456;&#34920;&#6528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2018&#24180;&#20915;&#31639;&#20844;&#24320;&#38468;&#34920;&#65288;&#26368;&#32456;&#34920;&#65289;&#29615;&#2135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收入支出决算总表"/>
      <sheetName val="收入决算表"/>
      <sheetName val="支出决算表"/>
      <sheetName val="财政拨款收入支出决算总表"/>
      <sheetName val="一般公共预算财政拨款支出决算表"/>
      <sheetName val="一般公共预算财政拨款基本支出表（经济分类）"/>
      <sheetName val="“三公”经费支出表"/>
      <sheetName val="政府性基金预算财政拨款收入支出决算表"/>
    </sheetNames>
    <sheetDataSet>
      <sheetData sheetId="0">
        <row r="6">
          <cell r="C6">
            <v>16777034.75</v>
          </cell>
          <cell r="F6">
            <v>162441.2</v>
          </cell>
        </row>
        <row r="12">
          <cell r="C12">
            <v>5975482</v>
          </cell>
        </row>
        <row r="13">
          <cell r="F13">
            <v>283808.82</v>
          </cell>
        </row>
        <row r="14">
          <cell r="F14">
            <v>28543.3</v>
          </cell>
        </row>
        <row r="16">
          <cell r="F16">
            <v>17700735.81</v>
          </cell>
        </row>
        <row r="24">
          <cell r="F24">
            <v>69850</v>
          </cell>
        </row>
        <row r="27">
          <cell r="F27">
            <v>2368353</v>
          </cell>
        </row>
        <row r="29">
          <cell r="C29">
            <v>22752516.75</v>
          </cell>
          <cell r="F29">
            <v>20613732.13</v>
          </cell>
        </row>
        <row r="31">
          <cell r="C31">
            <v>610372.41</v>
          </cell>
          <cell r="F31">
            <v>2749157.03</v>
          </cell>
        </row>
        <row r="32">
          <cell r="C32">
            <v>23362889.16</v>
          </cell>
        </row>
      </sheetData>
      <sheetData sheetId="1">
        <row r="7">
          <cell r="E7">
            <v>22752516.75</v>
          </cell>
          <cell r="F7">
            <v>16777034.75</v>
          </cell>
          <cell r="K7">
            <v>5975482</v>
          </cell>
        </row>
        <row r="8">
          <cell r="E8">
            <v>162441.2</v>
          </cell>
        </row>
        <row r="11">
          <cell r="E11">
            <v>293022.13</v>
          </cell>
          <cell r="F11">
            <v>290022.13</v>
          </cell>
          <cell r="K11">
            <v>3000</v>
          </cell>
        </row>
        <row r="12">
          <cell r="E12">
            <v>88397.4</v>
          </cell>
          <cell r="F12">
            <v>88397.4</v>
          </cell>
        </row>
        <row r="13">
          <cell r="E13">
            <v>33488</v>
          </cell>
        </row>
        <row r="14">
          <cell r="E14">
            <v>54909.4</v>
          </cell>
          <cell r="F14">
            <v>54909.4</v>
          </cell>
        </row>
        <row r="15">
          <cell r="E15">
            <v>200252</v>
          </cell>
        </row>
        <row r="16">
          <cell r="E16">
            <v>200252</v>
          </cell>
        </row>
        <row r="17">
          <cell r="E17">
            <v>4372.73</v>
          </cell>
          <cell r="F17">
            <v>1372.73</v>
          </cell>
          <cell r="K17">
            <v>3000</v>
          </cell>
        </row>
        <row r="19">
          <cell r="E19">
            <v>30954.7</v>
          </cell>
          <cell r="F19">
            <v>30954.7</v>
          </cell>
        </row>
        <row r="20">
          <cell r="E20">
            <v>30954.7</v>
          </cell>
        </row>
        <row r="23">
          <cell r="E23">
            <v>3500</v>
          </cell>
        </row>
        <row r="27">
          <cell r="E27">
            <v>17561655.08</v>
          </cell>
          <cell r="F27">
            <v>14030655.08</v>
          </cell>
          <cell r="K27">
            <v>3531000</v>
          </cell>
        </row>
        <row r="28">
          <cell r="E28">
            <v>801655.08</v>
          </cell>
          <cell r="F28">
            <v>770655.08</v>
          </cell>
          <cell r="K28">
            <v>31000</v>
          </cell>
        </row>
        <row r="29">
          <cell r="E29">
            <v>710035.08</v>
          </cell>
        </row>
        <row r="30">
          <cell r="E30">
            <v>91620</v>
          </cell>
          <cell r="F30">
            <v>91620</v>
          </cell>
        </row>
        <row r="31">
          <cell r="E31">
            <v>6500000</v>
          </cell>
          <cell r="F31">
            <v>3000000</v>
          </cell>
          <cell r="K31">
            <v>3500000</v>
          </cell>
        </row>
        <row r="38">
          <cell r="E38">
            <v>52961.64</v>
          </cell>
        </row>
        <row r="40">
          <cell r="E40">
            <v>32945.64</v>
          </cell>
        </row>
        <row r="41">
          <cell r="E41">
            <v>20016</v>
          </cell>
        </row>
        <row r="42">
          <cell r="E42">
            <v>2391482</v>
          </cell>
        </row>
      </sheetData>
      <sheetData sheetId="2">
        <row r="7">
          <cell r="E7">
            <v>20613732.13</v>
          </cell>
          <cell r="F7">
            <v>1302954.9</v>
          </cell>
          <cell r="G7">
            <v>19310777.23</v>
          </cell>
        </row>
        <row r="8">
          <cell r="E8">
            <v>162441.2</v>
          </cell>
        </row>
        <row r="11">
          <cell r="E11">
            <v>283808.82</v>
          </cell>
        </row>
        <row r="12">
          <cell r="E12">
            <v>79418.6</v>
          </cell>
        </row>
        <row r="14">
          <cell r="E14">
            <v>45930.6</v>
          </cell>
        </row>
        <row r="15">
          <cell r="E15">
            <v>200252</v>
          </cell>
        </row>
        <row r="16">
          <cell r="E16">
            <v>200252</v>
          </cell>
        </row>
        <row r="17">
          <cell r="E17">
            <v>4138.22</v>
          </cell>
        </row>
        <row r="19">
          <cell r="E19">
            <v>28543.3</v>
          </cell>
        </row>
        <row r="20">
          <cell r="E20">
            <v>28543.3</v>
          </cell>
        </row>
        <row r="23">
          <cell r="E23">
            <v>3500</v>
          </cell>
        </row>
        <row r="24">
          <cell r="E24">
            <v>17700735.81</v>
          </cell>
          <cell r="F24">
            <v>775199.94</v>
          </cell>
          <cell r="G24">
            <v>16925535.87</v>
          </cell>
        </row>
        <row r="25">
          <cell r="E25">
            <v>759855.49</v>
          </cell>
        </row>
        <row r="26">
          <cell r="E26">
            <v>668235.49</v>
          </cell>
        </row>
        <row r="27">
          <cell r="E27">
            <v>91620</v>
          </cell>
        </row>
        <row r="28">
          <cell r="E28">
            <v>6680880.32</v>
          </cell>
          <cell r="F28">
            <v>15344.45</v>
          </cell>
          <cell r="G28">
            <v>6665535.87</v>
          </cell>
        </row>
        <row r="29">
          <cell r="E29">
            <v>6680880.32</v>
          </cell>
        </row>
        <row r="32">
          <cell r="E32">
            <v>69850</v>
          </cell>
          <cell r="F32">
            <v>52961.64</v>
          </cell>
        </row>
        <row r="34">
          <cell r="E34">
            <v>32945.64</v>
          </cell>
        </row>
        <row r="35">
          <cell r="E35">
            <v>20016</v>
          </cell>
        </row>
        <row r="38">
          <cell r="E38">
            <v>2368353</v>
          </cell>
        </row>
      </sheetData>
      <sheetData sheetId="3">
        <row r="7">
          <cell r="C7">
            <v>6517034.75</v>
          </cell>
          <cell r="G7">
            <v>162441.2</v>
          </cell>
        </row>
        <row r="14">
          <cell r="G14">
            <v>280808.82</v>
          </cell>
        </row>
        <row r="15">
          <cell r="G15">
            <v>28543.3</v>
          </cell>
        </row>
        <row r="17">
          <cell r="G17">
            <v>14013983.95</v>
          </cell>
          <cell r="H17">
            <v>3753983.95</v>
          </cell>
        </row>
        <row r="25">
          <cell r="G25">
            <v>69850</v>
          </cell>
        </row>
        <row r="30">
          <cell r="C30">
            <v>16777034.75</v>
          </cell>
          <cell r="G30">
            <v>14555627.27</v>
          </cell>
          <cell r="H30">
            <v>4295627.27</v>
          </cell>
        </row>
        <row r="31">
          <cell r="C31">
            <v>437843.91</v>
          </cell>
          <cell r="G31">
            <v>2659251.39</v>
          </cell>
          <cell r="H31">
            <v>2659251.39</v>
          </cell>
        </row>
        <row r="32">
          <cell r="C32">
            <v>437843.91</v>
          </cell>
        </row>
        <row r="34">
          <cell r="C34">
            <v>17214878.66</v>
          </cell>
          <cell r="G34">
            <v>17214878.66</v>
          </cell>
          <cell r="H34">
            <v>6954878.66</v>
          </cell>
        </row>
      </sheetData>
      <sheetData sheetId="4">
        <row r="7">
          <cell r="E7">
            <v>4295627.27</v>
          </cell>
          <cell r="F7">
            <v>1266076.04</v>
          </cell>
          <cell r="G7">
            <v>3029551.23</v>
          </cell>
        </row>
        <row r="8">
          <cell r="E8">
            <v>162441.2</v>
          </cell>
        </row>
        <row r="11">
          <cell r="E11">
            <v>280808.82</v>
          </cell>
        </row>
        <row r="12">
          <cell r="E12">
            <v>79418.6</v>
          </cell>
        </row>
        <row r="14">
          <cell r="E14">
            <v>45930.6</v>
          </cell>
        </row>
        <row r="15">
          <cell r="E15">
            <v>200252</v>
          </cell>
        </row>
        <row r="16">
          <cell r="E16">
            <v>200252</v>
          </cell>
        </row>
        <row r="17">
          <cell r="E17">
            <v>1138.22</v>
          </cell>
        </row>
        <row r="19">
          <cell r="E19">
            <v>28543.3</v>
          </cell>
        </row>
        <row r="23">
          <cell r="E23">
            <v>3500</v>
          </cell>
        </row>
        <row r="24">
          <cell r="E24">
            <v>3753983.95</v>
          </cell>
          <cell r="F24">
            <v>741321.08</v>
          </cell>
          <cell r="G24">
            <v>3012662.87</v>
          </cell>
        </row>
        <row r="25">
          <cell r="E25">
            <v>741321.08</v>
          </cell>
          <cell r="F25">
            <v>741321.08</v>
          </cell>
        </row>
        <row r="27">
          <cell r="E27">
            <v>91620</v>
          </cell>
          <cell r="F27">
            <v>91620</v>
          </cell>
        </row>
        <row r="28">
          <cell r="E28">
            <v>3012662.87</v>
          </cell>
          <cell r="G28">
            <v>3012662.87</v>
          </cell>
        </row>
        <row r="29">
          <cell r="E29">
            <v>3012662.87</v>
          </cell>
          <cell r="G29">
            <v>3012662.87</v>
          </cell>
        </row>
        <row r="33">
          <cell r="E33">
            <v>69850</v>
          </cell>
          <cell r="F33">
            <v>52961.64</v>
          </cell>
        </row>
        <row r="34">
          <cell r="E34">
            <v>52961.64</v>
          </cell>
        </row>
        <row r="35">
          <cell r="E35">
            <v>32945.64</v>
          </cell>
        </row>
        <row r="36">
          <cell r="E36">
            <v>20016</v>
          </cell>
        </row>
      </sheetData>
      <sheetData sheetId="5">
        <row r="5">
          <cell r="C5">
            <v>819976.76</v>
          </cell>
          <cell r="F5">
            <v>210732.28</v>
          </cell>
          <cell r="I5">
            <v>1627</v>
          </cell>
        </row>
        <row r="6">
          <cell r="C6">
            <v>193382</v>
          </cell>
          <cell r="F6">
            <v>98944.5</v>
          </cell>
        </row>
        <row r="7">
          <cell r="C7">
            <v>193414</v>
          </cell>
          <cell r="F7">
            <v>600</v>
          </cell>
        </row>
        <row r="8">
          <cell r="C8">
            <v>216374</v>
          </cell>
        </row>
        <row r="9">
          <cell r="F9">
            <v>45</v>
          </cell>
        </row>
        <row r="10">
          <cell r="F10">
            <v>2321.79</v>
          </cell>
        </row>
        <row r="11">
          <cell r="C11">
            <v>45930.6</v>
          </cell>
          <cell r="F11">
            <v>5199.47</v>
          </cell>
        </row>
        <row r="12">
          <cell r="F12">
            <v>6384.94</v>
          </cell>
        </row>
        <row r="13">
          <cell r="C13">
            <v>19552.36</v>
          </cell>
        </row>
        <row r="15">
          <cell r="C15">
            <v>1138.22</v>
          </cell>
          <cell r="F15">
            <v>24364.5</v>
          </cell>
        </row>
        <row r="16">
          <cell r="C16">
            <v>32945.64</v>
          </cell>
        </row>
        <row r="17">
          <cell r="C17">
            <v>4150</v>
          </cell>
          <cell r="F17">
            <v>500</v>
          </cell>
        </row>
        <row r="18">
          <cell r="C18">
            <v>107599</v>
          </cell>
        </row>
        <row r="19">
          <cell r="C19">
            <v>233740</v>
          </cell>
        </row>
        <row r="21">
          <cell r="C21">
            <v>32888</v>
          </cell>
          <cell r="F21">
            <v>4594</v>
          </cell>
        </row>
        <row r="23">
          <cell r="C23">
            <v>200252</v>
          </cell>
        </row>
        <row r="25">
          <cell r="F25">
            <v>500</v>
          </cell>
        </row>
        <row r="27">
          <cell r="F27">
            <v>5176.08</v>
          </cell>
        </row>
        <row r="30">
          <cell r="C30">
            <v>600</v>
          </cell>
          <cell r="F30">
            <v>51400</v>
          </cell>
        </row>
        <row r="32">
          <cell r="F32">
            <v>7100</v>
          </cell>
        </row>
        <row r="38">
          <cell r="C38">
            <v>1053716.76</v>
          </cell>
          <cell r="I38">
            <v>212359.28</v>
          </cell>
        </row>
      </sheetData>
      <sheetData sheetId="6">
        <row r="8">
          <cell r="A8">
            <v>12081.85</v>
          </cell>
          <cell r="J8">
            <v>12081.85</v>
          </cell>
          <cell r="K8">
            <v>4594</v>
          </cell>
          <cell r="U8">
            <v>4594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收入支出决算总表"/>
      <sheetName val="收入决算表"/>
      <sheetName val="支出决算表"/>
      <sheetName val="财政拨款收入支出决算总表"/>
      <sheetName val="一般公共预算财政拨款支出决算表"/>
      <sheetName val="一般公共预算财政拨款基本支出表（经济分类）"/>
      <sheetName val="“三公”经费支出表"/>
      <sheetName val="政府性基金预算财政拨款收入支出决算表"/>
    </sheetNames>
    <sheetDataSet>
      <sheetData sheetId="0">
        <row r="6">
          <cell r="C6">
            <v>9268978.03</v>
          </cell>
          <cell r="F6">
            <v>75125</v>
          </cell>
        </row>
        <row r="12">
          <cell r="C12">
            <v>603498.71</v>
          </cell>
        </row>
        <row r="13">
          <cell r="F13">
            <v>923349.94</v>
          </cell>
        </row>
        <row r="14">
          <cell r="F14">
            <v>161199.97</v>
          </cell>
        </row>
        <row r="16">
          <cell r="F16">
            <v>10120207.88</v>
          </cell>
        </row>
        <row r="24">
          <cell r="F24">
            <v>304857.05</v>
          </cell>
        </row>
        <row r="29">
          <cell r="C29">
            <v>9872476.74</v>
          </cell>
          <cell r="F29">
            <v>11584739.84</v>
          </cell>
        </row>
        <row r="31">
          <cell r="C31">
            <v>4826629.66</v>
          </cell>
          <cell r="F31">
            <v>3114366.56</v>
          </cell>
        </row>
        <row r="32">
          <cell r="C32">
            <v>14699106.4</v>
          </cell>
        </row>
      </sheetData>
      <sheetData sheetId="1">
        <row r="7">
          <cell r="E7">
            <v>9872476.74</v>
          </cell>
          <cell r="F7">
            <v>9268978.03</v>
          </cell>
          <cell r="K7">
            <v>603498.71</v>
          </cell>
        </row>
        <row r="8">
          <cell r="E8">
            <v>75125</v>
          </cell>
        </row>
        <row r="11">
          <cell r="E11">
            <v>957064.43</v>
          </cell>
          <cell r="F11">
            <v>807759.43</v>
          </cell>
          <cell r="K11">
            <v>149305</v>
          </cell>
        </row>
        <row r="12">
          <cell r="E12">
            <v>665320.09</v>
          </cell>
          <cell r="F12">
            <v>516015.09</v>
          </cell>
        </row>
        <row r="13">
          <cell r="E13">
            <v>451753.79</v>
          </cell>
          <cell r="F13">
            <v>352215.09</v>
          </cell>
        </row>
        <row r="15">
          <cell r="E15">
            <v>163800</v>
          </cell>
        </row>
        <row r="16">
          <cell r="E16">
            <v>273648</v>
          </cell>
        </row>
        <row r="18">
          <cell r="E18">
            <v>18096.34</v>
          </cell>
          <cell r="F18">
            <v>18096.34</v>
          </cell>
        </row>
        <row r="20">
          <cell r="E20">
            <v>157671.63</v>
          </cell>
          <cell r="F20">
            <v>157671.63</v>
          </cell>
        </row>
        <row r="21">
          <cell r="E21">
            <v>157671.63</v>
          </cell>
        </row>
        <row r="22">
          <cell r="E22">
            <v>140871.63</v>
          </cell>
        </row>
        <row r="23">
          <cell r="E23">
            <v>16800</v>
          </cell>
        </row>
        <row r="24">
          <cell r="E24">
            <v>8377758.63</v>
          </cell>
          <cell r="F24">
            <v>7923564.92</v>
          </cell>
          <cell r="K24">
            <v>454193.71</v>
          </cell>
        </row>
        <row r="25">
          <cell r="E25">
            <v>8362258.63</v>
          </cell>
          <cell r="F25">
            <v>7908064.92</v>
          </cell>
          <cell r="K25">
            <v>454193.71</v>
          </cell>
        </row>
        <row r="27">
          <cell r="E27">
            <v>15500</v>
          </cell>
        </row>
        <row r="29">
          <cell r="E29">
            <v>304857.05</v>
          </cell>
        </row>
        <row r="31">
          <cell r="E31">
            <v>207225.05</v>
          </cell>
        </row>
        <row r="32">
          <cell r="E32">
            <v>97632</v>
          </cell>
        </row>
      </sheetData>
      <sheetData sheetId="2">
        <row r="7">
          <cell r="E7">
            <v>11584739.84</v>
          </cell>
          <cell r="F7">
            <v>8742303.39</v>
          </cell>
          <cell r="G7">
            <v>2842436.45</v>
          </cell>
        </row>
        <row r="8">
          <cell r="E8">
            <v>75125</v>
          </cell>
        </row>
        <row r="11">
          <cell r="E11">
            <v>923349.94</v>
          </cell>
        </row>
        <row r="12">
          <cell r="E12">
            <v>631605.6</v>
          </cell>
        </row>
        <row r="13">
          <cell r="E13">
            <v>418039.3</v>
          </cell>
        </row>
        <row r="15">
          <cell r="E15">
            <v>163800</v>
          </cell>
        </row>
        <row r="16">
          <cell r="E16">
            <v>273648</v>
          </cell>
        </row>
        <row r="18">
          <cell r="E18">
            <v>18096.34</v>
          </cell>
        </row>
        <row r="20">
          <cell r="E20">
            <v>161199.97</v>
          </cell>
        </row>
        <row r="21">
          <cell r="E21">
            <v>161199.97</v>
          </cell>
        </row>
        <row r="22">
          <cell r="E22">
            <v>144399.97</v>
          </cell>
        </row>
        <row r="23">
          <cell r="E23">
            <v>16800</v>
          </cell>
        </row>
        <row r="24">
          <cell r="E24">
            <v>10120207.88</v>
          </cell>
          <cell r="F24">
            <v>7277771.43</v>
          </cell>
          <cell r="G24">
            <v>2842436.45</v>
          </cell>
        </row>
        <row r="25">
          <cell r="E25">
            <v>10109107.88</v>
          </cell>
          <cell r="F25">
            <v>7266671.43</v>
          </cell>
          <cell r="G25">
            <v>2842436.45</v>
          </cell>
        </row>
        <row r="26">
          <cell r="E26">
            <v>10109107.88</v>
          </cell>
        </row>
        <row r="27">
          <cell r="E27">
            <v>11100</v>
          </cell>
          <cell r="F27">
            <v>11100</v>
          </cell>
        </row>
        <row r="29">
          <cell r="E29">
            <v>304857.05</v>
          </cell>
          <cell r="F29">
            <v>304857.05</v>
          </cell>
        </row>
        <row r="31">
          <cell r="E31">
            <v>207225.05</v>
          </cell>
        </row>
        <row r="32">
          <cell r="E32">
            <v>97632</v>
          </cell>
        </row>
      </sheetData>
      <sheetData sheetId="3">
        <row r="7">
          <cell r="C7">
            <v>9268978.03</v>
          </cell>
          <cell r="G7">
            <v>75125</v>
          </cell>
        </row>
        <row r="14">
          <cell r="G14">
            <v>923349.94</v>
          </cell>
        </row>
        <row r="15">
          <cell r="G15">
            <v>161199.97</v>
          </cell>
        </row>
        <row r="17">
          <cell r="G17">
            <v>8838733.98</v>
          </cell>
          <cell r="H17">
            <v>8838733.98</v>
          </cell>
        </row>
        <row r="25">
          <cell r="G25">
            <v>304857.05</v>
          </cell>
        </row>
        <row r="30">
          <cell r="C30">
            <v>9268978.03</v>
          </cell>
          <cell r="G30">
            <v>10153960.94</v>
          </cell>
          <cell r="H30">
            <v>10153960.94</v>
          </cell>
        </row>
        <row r="31">
          <cell r="C31">
            <v>3956745.64</v>
          </cell>
          <cell r="G31">
            <v>3071762.73</v>
          </cell>
          <cell r="H31">
            <v>3071762.73</v>
          </cell>
        </row>
        <row r="32">
          <cell r="C32">
            <v>3956745.64</v>
          </cell>
        </row>
        <row r="34">
          <cell r="C34">
            <v>13225723.67</v>
          </cell>
          <cell r="G34">
            <v>13225723.67</v>
          </cell>
          <cell r="H34">
            <v>13225723.67</v>
          </cell>
        </row>
      </sheetData>
      <sheetData sheetId="4">
        <row r="7">
          <cell r="E7">
            <v>10153960.94</v>
          </cell>
          <cell r="F7">
            <v>8288495.51</v>
          </cell>
          <cell r="G7">
            <v>1865465.43</v>
          </cell>
        </row>
        <row r="8">
          <cell r="E8">
            <v>75125</v>
          </cell>
        </row>
        <row r="11">
          <cell r="E11">
            <v>774044.94</v>
          </cell>
        </row>
        <row r="12">
          <cell r="E12">
            <v>482300.6</v>
          </cell>
        </row>
        <row r="13">
          <cell r="E13">
            <v>318500.6</v>
          </cell>
        </row>
        <row r="14">
          <cell r="E14">
            <v>163800</v>
          </cell>
        </row>
        <row r="15">
          <cell r="E15">
            <v>273648</v>
          </cell>
        </row>
        <row r="17">
          <cell r="E17">
            <v>18096.34</v>
          </cell>
        </row>
        <row r="19">
          <cell r="E19">
            <v>161199.97</v>
          </cell>
        </row>
        <row r="21">
          <cell r="E21">
            <v>144399.97</v>
          </cell>
        </row>
        <row r="22">
          <cell r="E22">
            <v>16800</v>
          </cell>
        </row>
        <row r="23">
          <cell r="E23">
            <v>8838733.98</v>
          </cell>
          <cell r="F23">
            <v>6973268.55</v>
          </cell>
          <cell r="G23">
            <v>1865465.43</v>
          </cell>
        </row>
        <row r="24">
          <cell r="E24">
            <v>8827633.98</v>
          </cell>
        </row>
        <row r="25">
          <cell r="E25">
            <v>8827633.98</v>
          </cell>
          <cell r="G25">
            <v>1865465.43</v>
          </cell>
        </row>
        <row r="26">
          <cell r="E26">
            <v>11100</v>
          </cell>
          <cell r="F26">
            <v>11100</v>
          </cell>
        </row>
        <row r="31">
          <cell r="E31">
            <v>304857.05</v>
          </cell>
          <cell r="F31">
            <v>304857.05</v>
          </cell>
        </row>
        <row r="32">
          <cell r="E32">
            <v>304857.05</v>
          </cell>
        </row>
        <row r="33">
          <cell r="E33">
            <v>207225.05</v>
          </cell>
        </row>
        <row r="34">
          <cell r="E34">
            <v>97632</v>
          </cell>
        </row>
      </sheetData>
      <sheetData sheetId="5">
        <row r="5">
          <cell r="C5">
            <v>3397515.78</v>
          </cell>
          <cell r="F5">
            <v>4720238.73</v>
          </cell>
          <cell r="I5">
            <v>2700</v>
          </cell>
        </row>
        <row r="6">
          <cell r="C6">
            <v>933121</v>
          </cell>
          <cell r="F6">
            <v>54311.24</v>
          </cell>
        </row>
        <row r="7">
          <cell r="C7">
            <v>352100</v>
          </cell>
        </row>
        <row r="8">
          <cell r="C8">
            <v>286125</v>
          </cell>
        </row>
        <row r="9">
          <cell r="F9">
            <v>25</v>
          </cell>
        </row>
        <row r="10">
          <cell r="C10">
            <v>507658</v>
          </cell>
          <cell r="F10">
            <v>3112.7</v>
          </cell>
        </row>
        <row r="11">
          <cell r="C11">
            <v>318500.6</v>
          </cell>
          <cell r="F11">
            <v>2882643.46</v>
          </cell>
        </row>
        <row r="12">
          <cell r="F12">
            <v>3295.51</v>
          </cell>
        </row>
        <row r="13">
          <cell r="C13">
            <v>144399.97</v>
          </cell>
          <cell r="F13">
            <v>14046.33</v>
          </cell>
        </row>
        <row r="15">
          <cell r="C15">
            <v>20528.52</v>
          </cell>
          <cell r="F15">
            <v>19979.5</v>
          </cell>
        </row>
        <row r="16">
          <cell r="C16">
            <v>207225.05</v>
          </cell>
        </row>
        <row r="17">
          <cell r="C17">
            <v>16800</v>
          </cell>
          <cell r="F17">
            <v>1067213.84</v>
          </cell>
        </row>
        <row r="18">
          <cell r="C18">
            <v>611057.64</v>
          </cell>
          <cell r="F18">
            <v>65480</v>
          </cell>
        </row>
        <row r="19">
          <cell r="C19">
            <v>168041</v>
          </cell>
        </row>
        <row r="21">
          <cell r="C21">
            <v>159000</v>
          </cell>
          <cell r="F21">
            <v>950</v>
          </cell>
        </row>
        <row r="22">
          <cell r="F22">
            <v>50</v>
          </cell>
        </row>
        <row r="24">
          <cell r="C24">
            <v>4241</v>
          </cell>
          <cell r="F24">
            <v>21232.29</v>
          </cell>
        </row>
        <row r="25">
          <cell r="F25">
            <v>321700.96</v>
          </cell>
        </row>
        <row r="27">
          <cell r="F27">
            <v>30339.91</v>
          </cell>
        </row>
        <row r="29">
          <cell r="F29">
            <v>89173.8</v>
          </cell>
        </row>
        <row r="30">
          <cell r="C30">
            <v>4800</v>
          </cell>
          <cell r="F30">
            <v>42376.6</v>
          </cell>
        </row>
        <row r="32">
          <cell r="F32">
            <v>104307.59</v>
          </cell>
        </row>
        <row r="38">
          <cell r="C38">
            <v>3565556.78</v>
          </cell>
          <cell r="I38">
            <v>4722938.7299999995</v>
          </cell>
        </row>
      </sheetData>
      <sheetData sheetId="6">
        <row r="8">
          <cell r="A8">
            <v>90123.8</v>
          </cell>
          <cell r="D8">
            <v>89173.8</v>
          </cell>
          <cell r="H8">
            <v>89173.8</v>
          </cell>
          <cell r="J8">
            <v>950</v>
          </cell>
          <cell r="K8">
            <v>90123.8</v>
          </cell>
          <cell r="O8">
            <v>89173.8</v>
          </cell>
          <cell r="S8">
            <v>89173.8</v>
          </cell>
          <cell r="U8">
            <v>950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收入支出决算总表"/>
      <sheetName val="收入决算表"/>
      <sheetName val="支出决算表"/>
      <sheetName val="财政拨款收入支出决算总表"/>
      <sheetName val="一般公共预算财政拨款支出决算表"/>
      <sheetName val="一般公共预算财政拨款基本支出表（经济分类）"/>
      <sheetName val="“三公”经费支出表"/>
      <sheetName val="政府性基金预算财政拨款收入支出决算表"/>
    </sheetNames>
    <sheetDataSet>
      <sheetData sheetId="0">
        <row r="6">
          <cell r="C6">
            <v>12781937.28</v>
          </cell>
          <cell r="F6">
            <v>226500</v>
          </cell>
        </row>
        <row r="12">
          <cell r="C12">
            <v>70000</v>
          </cell>
        </row>
        <row r="13">
          <cell r="F13">
            <v>3490582.53</v>
          </cell>
        </row>
        <row r="14">
          <cell r="F14">
            <v>439414.01</v>
          </cell>
        </row>
        <row r="16">
          <cell r="F16">
            <v>7567384.24</v>
          </cell>
        </row>
        <row r="24">
          <cell r="F24">
            <v>854841.59</v>
          </cell>
        </row>
        <row r="29">
          <cell r="C29">
            <v>12851937.28</v>
          </cell>
          <cell r="F29">
            <v>12597183.37</v>
          </cell>
        </row>
        <row r="31">
          <cell r="C31">
            <v>1433384.15</v>
          </cell>
          <cell r="F31">
            <v>1792047.75</v>
          </cell>
        </row>
        <row r="32">
          <cell r="C32">
            <v>14389231.12</v>
          </cell>
        </row>
      </sheetData>
      <sheetData sheetId="1">
        <row r="7">
          <cell r="E7">
            <v>12851937.28</v>
          </cell>
          <cell r="F7">
            <v>12781937.28</v>
          </cell>
          <cell r="K7">
            <v>70000</v>
          </cell>
        </row>
        <row r="8">
          <cell r="E8">
            <v>226500</v>
          </cell>
        </row>
        <row r="11">
          <cell r="E11">
            <v>3651537.97</v>
          </cell>
          <cell r="F11">
            <v>3651537.97</v>
          </cell>
        </row>
        <row r="12">
          <cell r="E12">
            <v>1280923.31</v>
          </cell>
          <cell r="F12">
            <v>1280923.31</v>
          </cell>
        </row>
        <row r="13">
          <cell r="E13">
            <v>1095923.31</v>
          </cell>
          <cell r="F13">
            <v>1095923.31</v>
          </cell>
        </row>
        <row r="14">
          <cell r="E14">
            <v>185000</v>
          </cell>
        </row>
        <row r="15">
          <cell r="E15">
            <v>2204080</v>
          </cell>
        </row>
        <row r="17">
          <cell r="E17">
            <v>111678.5</v>
          </cell>
        </row>
        <row r="18">
          <cell r="E18">
            <v>57095</v>
          </cell>
        </row>
        <row r="20">
          <cell r="E20">
            <v>54856.16</v>
          </cell>
          <cell r="F20">
            <v>54856.16</v>
          </cell>
        </row>
        <row r="22">
          <cell r="E22">
            <v>467649.33</v>
          </cell>
          <cell r="F22">
            <v>467649.33</v>
          </cell>
        </row>
        <row r="23">
          <cell r="E23">
            <v>467649.33</v>
          </cell>
        </row>
        <row r="24">
          <cell r="E24">
            <v>438249.33</v>
          </cell>
        </row>
        <row r="25">
          <cell r="E25">
            <v>29400</v>
          </cell>
        </row>
        <row r="26">
          <cell r="E26">
            <v>7647856.39</v>
          </cell>
          <cell r="F26">
            <v>7577856.39</v>
          </cell>
          <cell r="K26">
            <v>70000</v>
          </cell>
        </row>
        <row r="27">
          <cell r="E27">
            <v>7583856.39</v>
          </cell>
          <cell r="F27">
            <v>7513856.39</v>
          </cell>
          <cell r="K27">
            <v>70000</v>
          </cell>
        </row>
        <row r="28">
          <cell r="E28">
            <v>7583856.39</v>
          </cell>
          <cell r="F28">
            <v>7513856.39</v>
          </cell>
        </row>
        <row r="29">
          <cell r="E29">
            <v>64000</v>
          </cell>
        </row>
        <row r="31">
          <cell r="E31">
            <v>858393.59</v>
          </cell>
        </row>
        <row r="33">
          <cell r="E33">
            <v>614195.59</v>
          </cell>
        </row>
        <row r="34">
          <cell r="E34">
            <v>244198</v>
          </cell>
        </row>
      </sheetData>
      <sheetData sheetId="2">
        <row r="7">
          <cell r="E7">
            <v>12597183.37</v>
          </cell>
          <cell r="F7">
            <v>12597183.37</v>
          </cell>
        </row>
        <row r="8">
          <cell r="E8">
            <v>226500</v>
          </cell>
        </row>
        <row r="11">
          <cell r="E11">
            <v>3490582.53</v>
          </cell>
        </row>
        <row r="12">
          <cell r="E12">
            <v>1136922.1</v>
          </cell>
        </row>
        <row r="13">
          <cell r="E13">
            <v>957922.1</v>
          </cell>
        </row>
        <row r="14">
          <cell r="E14">
            <v>179000</v>
          </cell>
        </row>
        <row r="15">
          <cell r="E15">
            <v>2190958</v>
          </cell>
        </row>
        <row r="17">
          <cell r="E17">
            <v>111678.5</v>
          </cell>
        </row>
        <row r="18">
          <cell r="E18">
            <v>57095</v>
          </cell>
        </row>
        <row r="20">
          <cell r="E20">
            <v>51023.93</v>
          </cell>
        </row>
        <row r="22">
          <cell r="E22">
            <v>439414.01</v>
          </cell>
        </row>
        <row r="23">
          <cell r="E23">
            <v>439414.01</v>
          </cell>
        </row>
        <row r="24">
          <cell r="E24">
            <v>410014.01</v>
          </cell>
        </row>
        <row r="25">
          <cell r="E25">
            <v>29400</v>
          </cell>
        </row>
        <row r="29">
          <cell r="E29">
            <v>7567384.24</v>
          </cell>
          <cell r="F29">
            <v>7567384.24</v>
          </cell>
        </row>
        <row r="30">
          <cell r="E30">
            <v>7509984.24</v>
          </cell>
        </row>
        <row r="31">
          <cell r="E31">
            <v>7509984.24</v>
          </cell>
        </row>
        <row r="32">
          <cell r="E32">
            <v>57400</v>
          </cell>
          <cell r="F32">
            <v>57400</v>
          </cell>
        </row>
        <row r="34">
          <cell r="E34">
            <v>854841.59</v>
          </cell>
          <cell r="F34">
            <v>854841.59</v>
          </cell>
        </row>
        <row r="36">
          <cell r="E36">
            <v>614195.59</v>
          </cell>
        </row>
        <row r="37">
          <cell r="E37">
            <v>240646</v>
          </cell>
        </row>
      </sheetData>
      <sheetData sheetId="3">
        <row r="7">
          <cell r="C7">
            <v>12781937.28</v>
          </cell>
          <cell r="G7">
            <v>226500</v>
          </cell>
        </row>
        <row r="14">
          <cell r="G14">
            <v>3490582.53</v>
          </cell>
        </row>
        <row r="15">
          <cell r="G15">
            <v>439414.01</v>
          </cell>
        </row>
        <row r="17">
          <cell r="G17">
            <v>7463474.55</v>
          </cell>
          <cell r="H17">
            <v>7463474.55</v>
          </cell>
        </row>
        <row r="25">
          <cell r="G25">
            <v>854841.59</v>
          </cell>
        </row>
        <row r="30">
          <cell r="C30">
            <v>12781937.28</v>
          </cell>
          <cell r="G30">
            <v>12474812.68</v>
          </cell>
          <cell r="H30">
            <v>12474812.68</v>
          </cell>
        </row>
        <row r="31">
          <cell r="C31">
            <v>971930.28</v>
          </cell>
          <cell r="G31">
            <v>1279054.88</v>
          </cell>
          <cell r="H31">
            <v>1279054.88</v>
          </cell>
        </row>
        <row r="32">
          <cell r="C32">
            <v>971930.28</v>
          </cell>
        </row>
        <row r="34">
          <cell r="C34">
            <v>13753867.56</v>
          </cell>
          <cell r="G34">
            <v>13753867.56</v>
          </cell>
          <cell r="H34">
            <v>13753867.56</v>
          </cell>
        </row>
      </sheetData>
      <sheetData sheetId="4">
        <row r="7">
          <cell r="E7">
            <v>12474812.68</v>
          </cell>
          <cell r="F7">
            <v>12474812.68</v>
          </cell>
        </row>
        <row r="8">
          <cell r="E8">
            <v>226500</v>
          </cell>
        </row>
        <row r="11">
          <cell r="E11">
            <v>3490582.53</v>
          </cell>
        </row>
        <row r="12">
          <cell r="E12">
            <v>1136922.1</v>
          </cell>
        </row>
        <row r="13">
          <cell r="E13">
            <v>957922.1</v>
          </cell>
        </row>
        <row r="14">
          <cell r="E14">
            <v>179000</v>
          </cell>
        </row>
        <row r="15">
          <cell r="E15">
            <v>2190958</v>
          </cell>
        </row>
        <row r="17">
          <cell r="E17">
            <v>111678.5</v>
          </cell>
        </row>
        <row r="18">
          <cell r="E18">
            <v>57095</v>
          </cell>
        </row>
        <row r="20">
          <cell r="E20">
            <v>51023.93</v>
          </cell>
        </row>
        <row r="22">
          <cell r="E22">
            <v>439414.01</v>
          </cell>
        </row>
        <row r="24">
          <cell r="E24">
            <v>410014.01</v>
          </cell>
        </row>
        <row r="25">
          <cell r="E25">
            <v>29400</v>
          </cell>
        </row>
        <row r="26">
          <cell r="E26">
            <v>7463474.55</v>
          </cell>
          <cell r="F26">
            <v>7463474.55</v>
          </cell>
        </row>
        <row r="27">
          <cell r="E27">
            <v>7406074.55</v>
          </cell>
          <cell r="F27">
            <v>7406074.55</v>
          </cell>
        </row>
        <row r="28">
          <cell r="E28">
            <v>7406074.55</v>
          </cell>
          <cell r="F28">
            <v>7406074.55</v>
          </cell>
        </row>
        <row r="29">
          <cell r="E29">
            <v>57400</v>
          </cell>
          <cell r="F29">
            <v>57400</v>
          </cell>
        </row>
        <row r="31">
          <cell r="E31">
            <v>854841.59</v>
          </cell>
          <cell r="F31">
            <v>854841.59</v>
          </cell>
        </row>
        <row r="32">
          <cell r="E32">
            <v>854841.59</v>
          </cell>
        </row>
        <row r="33">
          <cell r="E33">
            <v>614195.59</v>
          </cell>
        </row>
        <row r="34">
          <cell r="E34">
            <v>240646</v>
          </cell>
        </row>
      </sheetData>
      <sheetData sheetId="5">
        <row r="5">
          <cell r="C5">
            <v>10770562.98</v>
          </cell>
          <cell r="F5">
            <v>1405315.2</v>
          </cell>
          <cell r="I5">
            <v>6000</v>
          </cell>
        </row>
        <row r="6">
          <cell r="C6">
            <v>1708585.51</v>
          </cell>
          <cell r="F6">
            <v>64022.79</v>
          </cell>
        </row>
        <row r="7">
          <cell r="C7">
            <v>1595715</v>
          </cell>
          <cell r="F7">
            <v>55249</v>
          </cell>
          <cell r="I7">
            <v>6000</v>
          </cell>
        </row>
        <row r="8">
          <cell r="C8">
            <v>920000</v>
          </cell>
        </row>
        <row r="9">
          <cell r="F9">
            <v>20</v>
          </cell>
        </row>
        <row r="10">
          <cell r="C10">
            <v>360336</v>
          </cell>
          <cell r="F10">
            <v>10042.9</v>
          </cell>
        </row>
        <row r="11">
          <cell r="C11">
            <v>957922.1</v>
          </cell>
          <cell r="F11">
            <v>9881.13</v>
          </cell>
        </row>
        <row r="12">
          <cell r="F12">
            <v>6362.5</v>
          </cell>
        </row>
        <row r="13">
          <cell r="C13">
            <v>410014.01</v>
          </cell>
          <cell r="F13">
            <v>17007.86</v>
          </cell>
        </row>
        <row r="15">
          <cell r="C15">
            <v>93111.23</v>
          </cell>
          <cell r="F15">
            <v>8478.98</v>
          </cell>
        </row>
        <row r="16">
          <cell r="C16">
            <v>685743.76</v>
          </cell>
        </row>
        <row r="17">
          <cell r="C17">
            <v>30360.66</v>
          </cell>
          <cell r="F17">
            <v>15744</v>
          </cell>
        </row>
        <row r="18">
          <cell r="C18">
            <v>4008774.71</v>
          </cell>
          <cell r="F18">
            <v>200</v>
          </cell>
        </row>
        <row r="19">
          <cell r="C19">
            <v>292934.5</v>
          </cell>
        </row>
        <row r="21">
          <cell r="C21">
            <v>174000</v>
          </cell>
          <cell r="F21">
            <v>3000</v>
          </cell>
        </row>
        <row r="22">
          <cell r="F22">
            <v>102422.5</v>
          </cell>
        </row>
        <row r="23">
          <cell r="C23">
            <v>87159.5</v>
          </cell>
        </row>
        <row r="24">
          <cell r="C24">
            <v>31775</v>
          </cell>
        </row>
        <row r="25">
          <cell r="F25">
            <v>633150.78</v>
          </cell>
        </row>
        <row r="27">
          <cell r="F27">
            <v>68912.33</v>
          </cell>
        </row>
        <row r="30">
          <cell r="F30">
            <v>287096.95</v>
          </cell>
        </row>
        <row r="32">
          <cell r="F32">
            <v>123119.94</v>
          </cell>
        </row>
        <row r="38">
          <cell r="C38">
            <v>11063497.48</v>
          </cell>
          <cell r="I38">
            <v>1411315.2</v>
          </cell>
        </row>
      </sheetData>
      <sheetData sheetId="6">
        <row r="8">
          <cell r="A8">
            <v>3714</v>
          </cell>
          <cell r="J8">
            <v>3714</v>
          </cell>
          <cell r="K8">
            <v>3000</v>
          </cell>
          <cell r="U8">
            <v>3000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收入支出决算总表"/>
      <sheetName val="收入决算表"/>
      <sheetName val="支出决算表"/>
      <sheetName val="财政拨款收入支出决算总表"/>
      <sheetName val="一般公共预算财政拨款支出决算表"/>
      <sheetName val="一般公共预算财政拨款基本支出表（经济分类）"/>
      <sheetName val="“三公”经费支出表"/>
      <sheetName val="政府性基金预算财政拨款收入支出决算表"/>
      <sheetName val="项目实施情况自评表"/>
    </sheetNames>
    <sheetDataSet>
      <sheetData sheetId="0">
        <row r="6">
          <cell r="C6">
            <v>26996414.66</v>
          </cell>
          <cell r="F6">
            <v>125126</v>
          </cell>
        </row>
        <row r="12">
          <cell r="C12">
            <v>7638280.55</v>
          </cell>
        </row>
        <row r="13">
          <cell r="F13">
            <v>1144902.23</v>
          </cell>
        </row>
        <row r="14">
          <cell r="F14">
            <v>296469.1</v>
          </cell>
        </row>
        <row r="16">
          <cell r="F16">
            <v>30907432.21</v>
          </cell>
        </row>
        <row r="24">
          <cell r="F24">
            <v>607190.95</v>
          </cell>
        </row>
        <row r="27">
          <cell r="F27">
            <v>131700</v>
          </cell>
        </row>
        <row r="29">
          <cell r="C29">
            <v>34634695.21</v>
          </cell>
          <cell r="F29">
            <v>33212820.49</v>
          </cell>
        </row>
        <row r="31">
          <cell r="C31">
            <v>411705.07</v>
          </cell>
          <cell r="F31">
            <v>1833579.79</v>
          </cell>
        </row>
        <row r="32">
          <cell r="C32">
            <v>35046400.28</v>
          </cell>
        </row>
      </sheetData>
      <sheetData sheetId="1">
        <row r="7">
          <cell r="E7">
            <v>34634695.21</v>
          </cell>
          <cell r="F7">
            <v>26996414.66</v>
          </cell>
          <cell r="K7">
            <v>7638280.55</v>
          </cell>
        </row>
        <row r="8">
          <cell r="E8">
            <v>125126</v>
          </cell>
        </row>
        <row r="11">
          <cell r="E11">
            <v>1124517.25</v>
          </cell>
          <cell r="F11">
            <v>899517.25</v>
          </cell>
          <cell r="K11">
            <v>225000</v>
          </cell>
        </row>
        <row r="12">
          <cell r="E12">
            <v>777924.91</v>
          </cell>
          <cell r="F12">
            <v>777924.91</v>
          </cell>
        </row>
        <row r="13">
          <cell r="E13">
            <v>660524.91</v>
          </cell>
          <cell r="F13">
            <v>660524.91</v>
          </cell>
        </row>
        <row r="14">
          <cell r="E14">
            <v>117400</v>
          </cell>
        </row>
        <row r="15">
          <cell r="E15">
            <v>87616</v>
          </cell>
        </row>
        <row r="19">
          <cell r="E19">
            <v>258976.34</v>
          </cell>
          <cell r="F19">
            <v>33976.34</v>
          </cell>
          <cell r="K19">
            <v>225000</v>
          </cell>
        </row>
        <row r="21">
          <cell r="E21">
            <v>300715.17</v>
          </cell>
          <cell r="F21">
            <v>288355.17</v>
          </cell>
        </row>
        <row r="24">
          <cell r="E24">
            <v>288355.17</v>
          </cell>
        </row>
        <row r="25">
          <cell r="E25">
            <v>264205.17</v>
          </cell>
        </row>
        <row r="26">
          <cell r="E26">
            <v>24150</v>
          </cell>
        </row>
        <row r="27">
          <cell r="E27">
            <v>32345445.84</v>
          </cell>
          <cell r="F27">
            <v>25076225.29</v>
          </cell>
          <cell r="K27">
            <v>7269220.55</v>
          </cell>
        </row>
        <row r="28">
          <cell r="E28">
            <v>60000</v>
          </cell>
          <cell r="K28">
            <v>60000</v>
          </cell>
        </row>
        <row r="29">
          <cell r="E29">
            <v>60000</v>
          </cell>
        </row>
        <row r="30">
          <cell r="E30">
            <v>616150.55</v>
          </cell>
          <cell r="K30">
            <v>616150.55</v>
          </cell>
        </row>
        <row r="34">
          <cell r="E34">
            <v>253100</v>
          </cell>
        </row>
        <row r="36">
          <cell r="E36">
            <v>607190.95</v>
          </cell>
        </row>
        <row r="38">
          <cell r="E38">
            <v>394514.95</v>
          </cell>
        </row>
        <row r="39">
          <cell r="E39">
            <v>212676</v>
          </cell>
        </row>
        <row r="40">
          <cell r="E40">
            <v>131700</v>
          </cell>
        </row>
      </sheetData>
      <sheetData sheetId="2">
        <row r="7">
          <cell r="E7">
            <v>33212820.49</v>
          </cell>
          <cell r="F7">
            <v>22492533.04</v>
          </cell>
          <cell r="G7">
            <v>10720287.45</v>
          </cell>
        </row>
        <row r="8">
          <cell r="E8">
            <v>125126</v>
          </cell>
        </row>
        <row r="11">
          <cell r="E11">
            <v>1144902.23</v>
          </cell>
        </row>
        <row r="12">
          <cell r="E12">
            <v>777924.91</v>
          </cell>
        </row>
        <row r="13">
          <cell r="E13">
            <v>660524.91</v>
          </cell>
        </row>
        <row r="14">
          <cell r="E14">
            <v>117400</v>
          </cell>
        </row>
        <row r="15">
          <cell r="E15">
            <v>87616</v>
          </cell>
        </row>
        <row r="19">
          <cell r="E19">
            <v>256345.74</v>
          </cell>
        </row>
        <row r="21">
          <cell r="E21">
            <v>296469.1</v>
          </cell>
        </row>
        <row r="24">
          <cell r="E24">
            <v>284109.1</v>
          </cell>
        </row>
        <row r="25">
          <cell r="E25">
            <v>259959.1</v>
          </cell>
        </row>
        <row r="26">
          <cell r="E26">
            <v>24150</v>
          </cell>
        </row>
        <row r="27">
          <cell r="E27">
            <v>30907432.21</v>
          </cell>
          <cell r="F27">
            <v>20318844.76</v>
          </cell>
          <cell r="G27">
            <v>10588587.45</v>
          </cell>
        </row>
        <row r="28">
          <cell r="E28">
            <v>60000</v>
          </cell>
        </row>
        <row r="29">
          <cell r="E29">
            <v>60000</v>
          </cell>
        </row>
        <row r="30">
          <cell r="E30">
            <v>665992.21</v>
          </cell>
          <cell r="F30">
            <v>69711.21</v>
          </cell>
          <cell r="G30">
            <v>596281</v>
          </cell>
        </row>
        <row r="31">
          <cell r="E31">
            <v>665992.21</v>
          </cell>
        </row>
        <row r="34">
          <cell r="E34">
            <v>245806.45</v>
          </cell>
        </row>
        <row r="36">
          <cell r="E36">
            <v>607190.95</v>
          </cell>
          <cell r="F36">
            <v>607190.95</v>
          </cell>
        </row>
        <row r="38">
          <cell r="E38">
            <v>394514.95</v>
          </cell>
        </row>
        <row r="39">
          <cell r="E39">
            <v>212676</v>
          </cell>
        </row>
        <row r="40">
          <cell r="E40">
            <v>131700</v>
          </cell>
        </row>
      </sheetData>
      <sheetData sheetId="3">
        <row r="7">
          <cell r="C7">
            <v>26996414.66</v>
          </cell>
          <cell r="G7">
            <v>125126</v>
          </cell>
        </row>
        <row r="14">
          <cell r="G14">
            <v>1144902.23</v>
          </cell>
        </row>
        <row r="15">
          <cell r="G15">
            <v>296469.1</v>
          </cell>
        </row>
        <row r="17">
          <cell r="G17">
            <v>25217351.57</v>
          </cell>
          <cell r="H17">
            <v>30907432.21</v>
          </cell>
        </row>
        <row r="25">
          <cell r="G25">
            <v>607190.95</v>
          </cell>
        </row>
        <row r="30">
          <cell r="C30">
            <v>26996414.66</v>
          </cell>
          <cell r="G30">
            <v>27156310.45</v>
          </cell>
          <cell r="H30">
            <v>27156310.45</v>
          </cell>
        </row>
        <row r="31">
          <cell r="C31">
            <v>361863.41</v>
          </cell>
          <cell r="G31">
            <v>201967.62</v>
          </cell>
          <cell r="H31">
            <v>201967.62</v>
          </cell>
        </row>
        <row r="34">
          <cell r="C34">
            <v>27358278.07</v>
          </cell>
          <cell r="G34">
            <v>27358278.07</v>
          </cell>
          <cell r="H34">
            <v>27358278.07</v>
          </cell>
        </row>
      </sheetData>
      <sheetData sheetId="4">
        <row r="7">
          <cell r="E7">
            <v>27156310.45</v>
          </cell>
          <cell r="F7">
            <v>19430504</v>
          </cell>
          <cell r="G7">
            <v>7725806.45</v>
          </cell>
        </row>
        <row r="8">
          <cell r="E8">
            <v>125126</v>
          </cell>
        </row>
        <row r="11">
          <cell r="E11">
            <v>922532.83</v>
          </cell>
        </row>
        <row r="12">
          <cell r="E12">
            <v>777924.91</v>
          </cell>
        </row>
        <row r="13">
          <cell r="E13">
            <v>660524.91</v>
          </cell>
        </row>
        <row r="14">
          <cell r="E14">
            <v>117400</v>
          </cell>
        </row>
        <row r="15">
          <cell r="E15">
            <v>87616</v>
          </cell>
        </row>
        <row r="19">
          <cell r="E19">
            <v>33976.34</v>
          </cell>
        </row>
        <row r="21">
          <cell r="E21">
            <v>284109.1</v>
          </cell>
        </row>
        <row r="23">
          <cell r="E23">
            <v>259959.1</v>
          </cell>
        </row>
        <row r="24">
          <cell r="E24">
            <v>24150</v>
          </cell>
        </row>
        <row r="25">
          <cell r="E25">
            <v>25217351.57</v>
          </cell>
          <cell r="F25">
            <v>17491545.12</v>
          </cell>
          <cell r="G25">
            <v>7725806.45</v>
          </cell>
        </row>
        <row r="28">
          <cell r="E28">
            <v>245806.45</v>
          </cell>
        </row>
        <row r="30">
          <cell r="E30">
            <v>607190.95</v>
          </cell>
          <cell r="F30">
            <v>607190.95</v>
          </cell>
        </row>
        <row r="31">
          <cell r="E31">
            <v>607190.95</v>
          </cell>
        </row>
        <row r="32">
          <cell r="E32">
            <v>394514.95</v>
          </cell>
        </row>
        <row r="33">
          <cell r="E33">
            <v>212676</v>
          </cell>
        </row>
      </sheetData>
      <sheetData sheetId="5">
        <row r="5">
          <cell r="C5">
            <v>7400816.39</v>
          </cell>
          <cell r="F5">
            <v>11887739.61</v>
          </cell>
          <cell r="I5">
            <v>16895</v>
          </cell>
        </row>
        <row r="6">
          <cell r="C6">
            <v>1848724</v>
          </cell>
          <cell r="F6">
            <v>42100.84</v>
          </cell>
        </row>
        <row r="7">
          <cell r="C7">
            <v>1667113</v>
          </cell>
          <cell r="F7">
            <v>5097</v>
          </cell>
          <cell r="I7">
            <v>16895</v>
          </cell>
        </row>
        <row r="8">
          <cell r="C8">
            <v>765126</v>
          </cell>
        </row>
        <row r="9">
          <cell r="F9">
            <v>44</v>
          </cell>
        </row>
        <row r="10">
          <cell r="C10">
            <v>343581</v>
          </cell>
          <cell r="F10">
            <v>172849.01</v>
          </cell>
        </row>
        <row r="11">
          <cell r="C11">
            <v>676677.08</v>
          </cell>
          <cell r="F11">
            <v>226984.85</v>
          </cell>
        </row>
        <row r="12">
          <cell r="F12">
            <v>14723.79</v>
          </cell>
        </row>
        <row r="13">
          <cell r="C13">
            <v>259959.1</v>
          </cell>
          <cell r="F13">
            <v>3815.2</v>
          </cell>
        </row>
        <row r="15">
          <cell r="C15">
            <v>957655.01</v>
          </cell>
          <cell r="F15">
            <v>12732.5</v>
          </cell>
        </row>
        <row r="16">
          <cell r="C16">
            <v>403944.2</v>
          </cell>
        </row>
        <row r="17">
          <cell r="C17">
            <v>24150</v>
          </cell>
          <cell r="F17">
            <v>174820.37</v>
          </cell>
        </row>
        <row r="18">
          <cell r="C18">
            <v>453887</v>
          </cell>
          <cell r="F18">
            <v>148600</v>
          </cell>
        </row>
        <row r="19">
          <cell r="C19">
            <v>125053</v>
          </cell>
        </row>
        <row r="21">
          <cell r="C21">
            <v>114000</v>
          </cell>
        </row>
        <row r="22">
          <cell r="F22">
            <v>375770</v>
          </cell>
        </row>
        <row r="24">
          <cell r="C24">
            <v>11053</v>
          </cell>
          <cell r="F24">
            <v>962147.67</v>
          </cell>
        </row>
        <row r="25">
          <cell r="F25">
            <v>8823061.19</v>
          </cell>
        </row>
        <row r="27">
          <cell r="F27">
            <v>64425.29</v>
          </cell>
        </row>
        <row r="29">
          <cell r="F29">
            <v>28299.02</v>
          </cell>
        </row>
        <row r="30">
          <cell r="F30">
            <v>631667.86</v>
          </cell>
        </row>
        <row r="32">
          <cell r="F32">
            <v>198601.02</v>
          </cell>
        </row>
        <row r="38">
          <cell r="C38">
            <v>7525869.39</v>
          </cell>
          <cell r="I38">
            <v>11904634.61</v>
          </cell>
        </row>
      </sheetData>
      <sheetData sheetId="6">
        <row r="8">
          <cell r="A8">
            <v>49703.84</v>
          </cell>
          <cell r="D8">
            <v>49703.84</v>
          </cell>
          <cell r="H8">
            <v>29703.84</v>
          </cell>
          <cell r="J8">
            <v>20000</v>
          </cell>
          <cell r="K8">
            <v>42851.02</v>
          </cell>
          <cell r="O8">
            <v>28299.02</v>
          </cell>
          <cell r="S8">
            <v>28299.02</v>
          </cell>
          <cell r="U8">
            <v>14552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zoomScaleSheetLayoutView="100" workbookViewId="0" topLeftCell="A1">
      <selection activeCell="J16" sqref="J16"/>
    </sheetView>
  </sheetViews>
  <sheetFormatPr defaultColWidth="9.00390625" defaultRowHeight="14.25"/>
  <cols>
    <col min="1" max="1" width="32.25390625" style="0" customWidth="1"/>
    <col min="2" max="2" width="7.125" style="0" customWidth="1"/>
    <col min="3" max="3" width="18.625" style="0" customWidth="1"/>
    <col min="4" max="4" width="31.875" style="0" customWidth="1"/>
    <col min="5" max="5" width="7.125" style="0" customWidth="1"/>
    <col min="6" max="6" width="18.625" style="0" customWidth="1"/>
  </cols>
  <sheetData>
    <row r="1" ht="14.25">
      <c r="A1" t="s">
        <v>0</v>
      </c>
    </row>
    <row r="2" spans="1:6" ht="21" customHeight="1">
      <c r="A2" s="220" t="s">
        <v>1</v>
      </c>
      <c r="B2" s="220"/>
      <c r="C2" s="220"/>
      <c r="D2" s="220"/>
      <c r="E2" s="220"/>
      <c r="F2" s="220"/>
    </row>
    <row r="3" spans="1:6" ht="15">
      <c r="A3" s="221" t="s">
        <v>2</v>
      </c>
      <c r="B3" s="222"/>
      <c r="C3" s="222"/>
      <c r="D3" s="222"/>
      <c r="E3" s="222"/>
      <c r="F3" s="223" t="s">
        <v>3</v>
      </c>
    </row>
    <row r="4" spans="1:6" ht="14.25">
      <c r="A4" s="224" t="s">
        <v>4</v>
      </c>
      <c r="B4" s="126"/>
      <c r="C4" s="126"/>
      <c r="D4" s="225" t="s">
        <v>5</v>
      </c>
      <c r="E4" s="128"/>
      <c r="F4" s="128"/>
    </row>
    <row r="5" spans="1:6" ht="14.25">
      <c r="A5" s="226" t="s">
        <v>6</v>
      </c>
      <c r="B5" s="227" t="s">
        <v>7</v>
      </c>
      <c r="C5" s="227" t="s">
        <v>8</v>
      </c>
      <c r="D5" s="227" t="s">
        <v>9</v>
      </c>
      <c r="E5" s="227" t="s">
        <v>7</v>
      </c>
      <c r="F5" s="227" t="s">
        <v>8</v>
      </c>
    </row>
    <row r="6" spans="1:6" ht="14.25">
      <c r="A6" s="228" t="s">
        <v>10</v>
      </c>
      <c r="B6" s="227">
        <v>1</v>
      </c>
      <c r="C6" s="23">
        <f>'[1]收入支出决算总表'!$C$6+'[2]收入支出决算总表'!$C$6+'[3]收入支出决算总表'!$C$6+'[4]收入支出决算总表'!$C$6</f>
        <v>65824364.72</v>
      </c>
      <c r="D6" s="229" t="s">
        <v>11</v>
      </c>
      <c r="E6" s="227">
        <v>28</v>
      </c>
      <c r="F6" s="23">
        <f>'[1]收入支出决算总表'!$F$6+'[2]收入支出决算总表'!$F$6+'[3]收入支出决算总表'!$F$6+'[4]收入支出决算总表'!$F$6</f>
        <v>589192.2</v>
      </c>
    </row>
    <row r="7" spans="1:6" ht="14.25">
      <c r="A7" s="228" t="s">
        <v>12</v>
      </c>
      <c r="B7" s="227">
        <v>2</v>
      </c>
      <c r="C7" s="23">
        <v>10260000</v>
      </c>
      <c r="D7" s="229" t="s">
        <v>13</v>
      </c>
      <c r="E7" s="227">
        <v>29</v>
      </c>
      <c r="F7" s="23">
        <v>0</v>
      </c>
    </row>
    <row r="8" spans="1:6" ht="14.25">
      <c r="A8" s="228" t="s">
        <v>14</v>
      </c>
      <c r="B8" s="227">
        <v>3</v>
      </c>
      <c r="C8" s="230" t="s">
        <v>15</v>
      </c>
      <c r="D8" s="229" t="s">
        <v>16</v>
      </c>
      <c r="E8" s="227">
        <v>30</v>
      </c>
      <c r="F8" s="23">
        <v>0</v>
      </c>
    </row>
    <row r="9" spans="1:6" ht="14.25">
      <c r="A9" s="228" t="s">
        <v>17</v>
      </c>
      <c r="B9" s="227">
        <v>4</v>
      </c>
      <c r="C9" s="230" t="s">
        <v>15</v>
      </c>
      <c r="D9" s="229" t="s">
        <v>18</v>
      </c>
      <c r="E9" s="227">
        <v>31</v>
      </c>
      <c r="F9" s="23">
        <v>0</v>
      </c>
    </row>
    <row r="10" spans="1:6" ht="14.25">
      <c r="A10" s="228" t="s">
        <v>19</v>
      </c>
      <c r="B10" s="227">
        <v>5</v>
      </c>
      <c r="C10" s="230" t="s">
        <v>15</v>
      </c>
      <c r="D10" s="229" t="s">
        <v>20</v>
      </c>
      <c r="E10" s="227">
        <v>32</v>
      </c>
      <c r="F10" s="23">
        <v>0</v>
      </c>
    </row>
    <row r="11" spans="1:6" ht="14.25">
      <c r="A11" s="228" t="s">
        <v>21</v>
      </c>
      <c r="B11" s="227">
        <v>6</v>
      </c>
      <c r="C11" s="230" t="s">
        <v>15</v>
      </c>
      <c r="D11" s="229" t="s">
        <v>22</v>
      </c>
      <c r="E11" s="227">
        <v>33</v>
      </c>
      <c r="F11" s="23">
        <v>0</v>
      </c>
    </row>
    <row r="12" spans="1:6" ht="14.25">
      <c r="A12" s="228" t="s">
        <v>23</v>
      </c>
      <c r="B12" s="227">
        <v>7</v>
      </c>
      <c r="C12" s="23">
        <f>'[1]收入支出决算总表'!$C$12+'[2]收入支出决算总表'!$C$12+'[3]收入支出决算总表'!$C$12+'[4]收入支出决算总表'!$C$12</f>
        <v>14287261.26</v>
      </c>
      <c r="D12" s="229" t="s">
        <v>24</v>
      </c>
      <c r="E12" s="227">
        <v>34</v>
      </c>
      <c r="F12" s="23">
        <v>0</v>
      </c>
    </row>
    <row r="13" spans="1:6" ht="14.25">
      <c r="A13" s="228" t="s">
        <v>15</v>
      </c>
      <c r="B13" s="227">
        <v>8</v>
      </c>
      <c r="C13" s="230" t="s">
        <v>15</v>
      </c>
      <c r="D13" s="229" t="s">
        <v>25</v>
      </c>
      <c r="E13" s="227">
        <v>35</v>
      </c>
      <c r="F13" s="23">
        <f>'[1]收入支出决算总表'!$F$13+'[2]收入支出决算总表'!$F$13+'[3]收入支出决算总表'!$F$13+'[4]收入支出决算总表'!$F$13</f>
        <v>5842643.52</v>
      </c>
    </row>
    <row r="14" spans="1:6" ht="14.25">
      <c r="A14" s="228" t="s">
        <v>15</v>
      </c>
      <c r="B14" s="227">
        <v>9</v>
      </c>
      <c r="C14" s="230" t="s">
        <v>15</v>
      </c>
      <c r="D14" s="229" t="s">
        <v>26</v>
      </c>
      <c r="E14" s="227">
        <v>36</v>
      </c>
      <c r="F14" s="23">
        <f>'[1]收入支出决算总表'!$F$14+'[2]收入支出决算总表'!$F$14+'[3]收入支出决算总表'!$F$14+'[4]收入支出决算总表'!$F$14</f>
        <v>925626.38</v>
      </c>
    </row>
    <row r="15" spans="1:6" ht="14.25">
      <c r="A15" s="228" t="s">
        <v>15</v>
      </c>
      <c r="B15" s="227">
        <v>10</v>
      </c>
      <c r="C15" s="230" t="s">
        <v>15</v>
      </c>
      <c r="D15" s="229" t="s">
        <v>27</v>
      </c>
      <c r="E15" s="227">
        <v>37</v>
      </c>
      <c r="F15" s="23">
        <v>18461</v>
      </c>
    </row>
    <row r="16" spans="1:6" ht="14.25">
      <c r="A16" s="228" t="s">
        <v>15</v>
      </c>
      <c r="B16" s="227">
        <v>11</v>
      </c>
      <c r="C16" s="230" t="s">
        <v>15</v>
      </c>
      <c r="D16" s="229" t="s">
        <v>28</v>
      </c>
      <c r="E16" s="227">
        <v>38</v>
      </c>
      <c r="F16" s="23">
        <f>'[1]收入支出决算总表'!$F$16+'[2]收入支出决算总表'!$F$16+'[3]收入支出决算总表'!$F$16++'[4]收入支出决算总表'!$F$16</f>
        <v>66295760.14</v>
      </c>
    </row>
    <row r="17" spans="1:6" ht="14.25">
      <c r="A17" s="228" t="s">
        <v>15</v>
      </c>
      <c r="B17" s="227">
        <v>12</v>
      </c>
      <c r="C17" s="230" t="s">
        <v>15</v>
      </c>
      <c r="D17" s="229" t="s">
        <v>29</v>
      </c>
      <c r="E17" s="227">
        <v>39</v>
      </c>
      <c r="F17" s="23">
        <v>0</v>
      </c>
    </row>
    <row r="18" spans="1:6" ht="14.25">
      <c r="A18" s="228" t="s">
        <v>15</v>
      </c>
      <c r="B18" s="227">
        <v>13</v>
      </c>
      <c r="C18" s="230" t="s">
        <v>15</v>
      </c>
      <c r="D18" s="229" t="s">
        <v>30</v>
      </c>
      <c r="E18" s="227">
        <v>40</v>
      </c>
      <c r="F18" s="23">
        <v>0</v>
      </c>
    </row>
    <row r="19" spans="1:6" ht="14.25">
      <c r="A19" s="228" t="s">
        <v>15</v>
      </c>
      <c r="B19" s="227">
        <v>14</v>
      </c>
      <c r="C19" s="230" t="s">
        <v>15</v>
      </c>
      <c r="D19" s="229" t="s">
        <v>31</v>
      </c>
      <c r="E19" s="227">
        <v>41</v>
      </c>
      <c r="F19" s="23">
        <v>0</v>
      </c>
    </row>
    <row r="20" spans="1:6" ht="14.25">
      <c r="A20" s="228" t="s">
        <v>15</v>
      </c>
      <c r="B20" s="227">
        <v>15</v>
      </c>
      <c r="C20" s="230" t="s">
        <v>15</v>
      </c>
      <c r="D20" s="229" t="s">
        <v>32</v>
      </c>
      <c r="E20" s="227">
        <v>42</v>
      </c>
      <c r="F20" s="23">
        <v>0</v>
      </c>
    </row>
    <row r="21" spans="1:6" ht="14.25">
      <c r="A21" s="228" t="s">
        <v>15</v>
      </c>
      <c r="B21" s="227">
        <v>16</v>
      </c>
      <c r="C21" s="230" t="s">
        <v>15</v>
      </c>
      <c r="D21" s="229" t="s">
        <v>33</v>
      </c>
      <c r="E21" s="227">
        <v>43</v>
      </c>
      <c r="F21" s="23">
        <v>0</v>
      </c>
    </row>
    <row r="22" spans="1:6" ht="14.25">
      <c r="A22" s="231" t="s">
        <v>15</v>
      </c>
      <c r="B22" s="232">
        <v>17</v>
      </c>
      <c r="C22" s="233" t="s">
        <v>15</v>
      </c>
      <c r="D22" s="234" t="s">
        <v>34</v>
      </c>
      <c r="E22" s="232">
        <v>44</v>
      </c>
      <c r="F22" s="23">
        <v>0</v>
      </c>
    </row>
    <row r="23" spans="1:6" ht="14.25">
      <c r="A23" s="231" t="s">
        <v>15</v>
      </c>
      <c r="B23" s="232">
        <v>18</v>
      </c>
      <c r="C23" s="233" t="s">
        <v>15</v>
      </c>
      <c r="D23" s="234" t="s">
        <v>35</v>
      </c>
      <c r="E23" s="232">
        <v>45</v>
      </c>
      <c r="F23" s="23">
        <v>0</v>
      </c>
    </row>
    <row r="24" spans="1:6" ht="14.25">
      <c r="A24" s="231" t="s">
        <v>15</v>
      </c>
      <c r="B24" s="232">
        <v>19</v>
      </c>
      <c r="C24" s="233" t="s">
        <v>15</v>
      </c>
      <c r="D24" s="234" t="s">
        <v>36</v>
      </c>
      <c r="E24" s="232">
        <v>46</v>
      </c>
      <c r="F24" s="23">
        <f>'[1]收入支出决算总表'!$F$24+'[2]收入支出决算总表'!$F$24+'[3]收入支出决算总表'!$F$24+'[4]收入支出决算总表'!$F$24</f>
        <v>1836739.5899999999</v>
      </c>
    </row>
    <row r="25" spans="1:6" ht="14.25">
      <c r="A25" s="235" t="s">
        <v>15</v>
      </c>
      <c r="B25" s="236">
        <v>20</v>
      </c>
      <c r="C25" s="237" t="s">
        <v>15</v>
      </c>
      <c r="D25" s="238" t="s">
        <v>37</v>
      </c>
      <c r="E25" s="236">
        <v>47</v>
      </c>
      <c r="F25" s="23">
        <v>0</v>
      </c>
    </row>
    <row r="26" spans="1:6" ht="14.25">
      <c r="A26" s="228" t="s">
        <v>15</v>
      </c>
      <c r="B26" s="227">
        <v>21</v>
      </c>
      <c r="C26" s="230" t="s">
        <v>15</v>
      </c>
      <c r="D26" s="229" t="s">
        <v>38</v>
      </c>
      <c r="E26" s="227">
        <v>48</v>
      </c>
      <c r="F26" s="23">
        <v>0</v>
      </c>
    </row>
    <row r="27" spans="1:6" ht="14.25">
      <c r="A27" s="228" t="s">
        <v>15</v>
      </c>
      <c r="B27" s="227">
        <v>22</v>
      </c>
      <c r="C27" s="230" t="s">
        <v>15</v>
      </c>
      <c r="D27" s="229" t="s">
        <v>39</v>
      </c>
      <c r="E27" s="227">
        <v>49</v>
      </c>
      <c r="F27" s="23">
        <f>'[1]收入支出决算总表'!$F$27+'[4]收入支出决算总表'!$F$27</f>
        <v>2500053</v>
      </c>
    </row>
    <row r="28" spans="1:6" ht="14.25">
      <c r="A28" s="228" t="s">
        <v>15</v>
      </c>
      <c r="B28" s="227">
        <v>23</v>
      </c>
      <c r="C28" s="230" t="s">
        <v>15</v>
      </c>
      <c r="D28" s="239" t="s">
        <v>40</v>
      </c>
      <c r="E28" s="227">
        <v>50</v>
      </c>
      <c r="F28" s="23">
        <v>0</v>
      </c>
    </row>
    <row r="29" spans="1:6" ht="14.25">
      <c r="A29" s="240" t="s">
        <v>41</v>
      </c>
      <c r="B29" s="227">
        <v>24</v>
      </c>
      <c r="C29" s="23">
        <f>'[1]收入支出决算总表'!$C$29+'[2]收入支出决算总表'!$C$29+'[3]收入支出决算总表'!$C$29+'[4]收入支出决算总表'!$C$29</f>
        <v>80111625.98</v>
      </c>
      <c r="D29" s="241" t="s">
        <v>42</v>
      </c>
      <c r="E29" s="227">
        <v>51</v>
      </c>
      <c r="F29" s="152">
        <f>'[1]收入支出决算总表'!$F$29+'[2]收入支出决算总表'!$F$29+'[3]收入支出决算总表'!$F$29+'[4]收入支出决算总表'!$F$29</f>
        <v>78008475.83</v>
      </c>
    </row>
    <row r="30" spans="1:6" ht="14.25">
      <c r="A30" s="228" t="s">
        <v>43</v>
      </c>
      <c r="B30" s="227">
        <v>25</v>
      </c>
      <c r="C30" s="23">
        <v>103909.69</v>
      </c>
      <c r="D30" s="242" t="s">
        <v>44</v>
      </c>
      <c r="E30" s="227">
        <v>52</v>
      </c>
      <c r="F30" s="152">
        <v>0</v>
      </c>
    </row>
    <row r="31" spans="1:6" ht="14.25">
      <c r="A31" s="228" t="s">
        <v>45</v>
      </c>
      <c r="B31" s="227">
        <v>26</v>
      </c>
      <c r="C31" s="23">
        <f>'[1]收入支出决算总表'!$C$31+'[2]收入支出决算总表'!$C$31+'[3]收入支出决算总表'!$C$31+'[4]收入支出决算总表'!$C$31</f>
        <v>7282091.290000001</v>
      </c>
      <c r="D31" s="242" t="s">
        <v>46</v>
      </c>
      <c r="E31" s="227">
        <v>53</v>
      </c>
      <c r="F31" s="152">
        <f>'[1]收入支出决算总表'!$F$31+'[2]收入支出决算总表'!$F$31+'[3]收入支出决算总表'!$F$31+'[4]收入支出决算总表'!$F$31</f>
        <v>9489151.129999999</v>
      </c>
    </row>
    <row r="32" spans="1:6" ht="15">
      <c r="A32" s="243" t="s">
        <v>47</v>
      </c>
      <c r="B32" s="227">
        <v>27</v>
      </c>
      <c r="C32" s="149">
        <f>'[1]收入支出决算总表'!$C$32+'[2]收入支出决算总表'!$C$32+'[3]收入支出决算总表'!$C$32+'[4]收入支出决算总表'!$C$32</f>
        <v>87497626.96000001</v>
      </c>
      <c r="D32" s="244" t="s">
        <v>47</v>
      </c>
      <c r="E32" s="227">
        <v>54</v>
      </c>
      <c r="F32" s="153">
        <v>87497626.96</v>
      </c>
    </row>
    <row r="33" ht="14.25">
      <c r="A33" s="245" t="s">
        <v>48</v>
      </c>
    </row>
    <row r="34" ht="14.25">
      <c r="A34" s="246"/>
    </row>
  </sheetData>
  <sheetProtection/>
  <mergeCells count="3">
    <mergeCell ref="A2:F2"/>
    <mergeCell ref="A4:C4"/>
    <mergeCell ref="D4:F4"/>
  </mergeCells>
  <printOptions/>
  <pageMargins left="0.7479166666666667" right="0.7479166666666667" top="0.7875" bottom="0.5902777777777778" header="0.5111111111111111" footer="0.511111111111111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56"/>
  <sheetViews>
    <sheetView zoomScaleSheetLayoutView="100" workbookViewId="0" topLeftCell="A1">
      <selection activeCell="O12" sqref="O12"/>
    </sheetView>
  </sheetViews>
  <sheetFormatPr defaultColWidth="9.00390625" defaultRowHeight="14.25"/>
  <cols>
    <col min="4" max="4" width="21.50390625" style="0" customWidth="1"/>
    <col min="5" max="5" width="14.375" style="0" customWidth="1"/>
    <col min="6" max="6" width="14.00390625" style="0" customWidth="1"/>
    <col min="7" max="10" width="10.125" style="0" customWidth="1"/>
    <col min="11" max="11" width="14.75390625" style="0" customWidth="1"/>
  </cols>
  <sheetData>
    <row r="1" ht="14.25">
      <c r="A1" t="s">
        <v>49</v>
      </c>
    </row>
    <row r="2" spans="1:11" ht="22.5">
      <c r="A2" s="189" t="s">
        <v>50</v>
      </c>
      <c r="B2" s="2"/>
      <c r="C2" s="2"/>
      <c r="D2" s="2"/>
      <c r="E2" s="2"/>
      <c r="F2" s="2"/>
      <c r="G2" s="2"/>
      <c r="H2" s="2"/>
      <c r="I2" s="2"/>
      <c r="J2" s="2"/>
      <c r="K2" s="2"/>
    </row>
    <row r="3" spans="1:11" ht="15" customHeight="1">
      <c r="A3" s="190" t="s">
        <v>51</v>
      </c>
      <c r="B3" s="4"/>
      <c r="C3" s="4"/>
      <c r="D3" s="4"/>
      <c r="E3" s="191"/>
      <c r="F3" s="191"/>
      <c r="G3" s="192"/>
      <c r="H3" s="191"/>
      <c r="I3" s="191"/>
      <c r="J3" s="214" t="s">
        <v>3</v>
      </c>
      <c r="K3" s="214"/>
    </row>
    <row r="4" spans="1:11" ht="24" customHeight="1">
      <c r="A4" s="193" t="s">
        <v>6</v>
      </c>
      <c r="B4" s="159"/>
      <c r="C4" s="159"/>
      <c r="D4" s="159"/>
      <c r="E4" s="194" t="s">
        <v>52</v>
      </c>
      <c r="F4" s="194" t="s">
        <v>53</v>
      </c>
      <c r="G4" s="194" t="s">
        <v>54</v>
      </c>
      <c r="H4" s="194" t="s">
        <v>55</v>
      </c>
      <c r="I4" s="194" t="s">
        <v>56</v>
      </c>
      <c r="J4" s="194" t="s">
        <v>57</v>
      </c>
      <c r="K4" s="215" t="s">
        <v>58</v>
      </c>
    </row>
    <row r="5" spans="1:11" ht="14.25">
      <c r="A5" s="195" t="s">
        <v>59</v>
      </c>
      <c r="B5" s="162"/>
      <c r="C5" s="162"/>
      <c r="D5" s="196" t="s">
        <v>60</v>
      </c>
      <c r="E5" s="194"/>
      <c r="F5" s="194"/>
      <c r="G5" s="194"/>
      <c r="H5" s="194"/>
      <c r="I5" s="194"/>
      <c r="J5" s="194"/>
      <c r="K5" s="215"/>
    </row>
    <row r="6" spans="1:11" ht="14.25">
      <c r="A6" s="195" t="s">
        <v>61</v>
      </c>
      <c r="B6" s="197" t="s">
        <v>62</v>
      </c>
      <c r="C6" s="197" t="s">
        <v>63</v>
      </c>
      <c r="D6" s="196" t="s">
        <v>64</v>
      </c>
      <c r="E6" s="196">
        <v>1</v>
      </c>
      <c r="F6" s="196">
        <v>2</v>
      </c>
      <c r="G6" s="196">
        <v>3</v>
      </c>
      <c r="H6" s="196">
        <v>4</v>
      </c>
      <c r="I6" s="196">
        <v>5</v>
      </c>
      <c r="J6" s="196">
        <v>6</v>
      </c>
      <c r="K6" s="216">
        <v>7</v>
      </c>
    </row>
    <row r="7" spans="1:11" ht="24" customHeight="1">
      <c r="A7" s="198" t="s">
        <v>65</v>
      </c>
      <c r="B7" s="198"/>
      <c r="C7" s="198"/>
      <c r="D7" s="198"/>
      <c r="E7" s="20">
        <f>'[1]收入决算表'!$E$7+'[2]收入决算表'!$E$7+'[3]收入决算表'!$E$7+'[4]收入决算表'!$E$7</f>
        <v>80111625.98</v>
      </c>
      <c r="F7" s="20">
        <f>'[1]收入决算表'!$F$7+'[2]收入决算表'!$F$7+'[3]收入决算表'!$F$7+'[4]收入决算表'!$F$7</f>
        <v>65824364.72</v>
      </c>
      <c r="G7" s="20">
        <v>0</v>
      </c>
      <c r="H7" s="20">
        <v>0</v>
      </c>
      <c r="I7" s="20">
        <v>0</v>
      </c>
      <c r="J7" s="20">
        <v>0</v>
      </c>
      <c r="K7" s="187">
        <f>'[1]收入决算表'!$K$7+'[2]收入决算表'!$K$7+'[3]收入决算表'!$K$7+'[4]收入决算表'!$K$7</f>
        <v>14287261.26</v>
      </c>
    </row>
    <row r="8" spans="1:11" ht="24" customHeight="1">
      <c r="A8" s="21" t="s">
        <v>66</v>
      </c>
      <c r="B8" s="22"/>
      <c r="C8" s="22" t="s">
        <v>67</v>
      </c>
      <c r="D8" s="22" t="s">
        <v>68</v>
      </c>
      <c r="E8" s="23">
        <f>'[1]收入决算表'!$E$8+'[2]收入决算表'!$E$8+'[3]收入决算表'!$E$8+'[4]收入决算表'!$E$8</f>
        <v>589192.2</v>
      </c>
      <c r="F8" s="166">
        <v>589192.2</v>
      </c>
      <c r="G8" s="23">
        <v>0</v>
      </c>
      <c r="H8" s="23">
        <v>0</v>
      </c>
      <c r="I8" s="23">
        <v>0</v>
      </c>
      <c r="J8" s="23">
        <v>0</v>
      </c>
      <c r="K8" s="152">
        <v>0</v>
      </c>
    </row>
    <row r="9" spans="1:11" ht="24" customHeight="1">
      <c r="A9" s="21" t="s">
        <v>69</v>
      </c>
      <c r="B9" s="22"/>
      <c r="C9" s="22" t="s">
        <v>67</v>
      </c>
      <c r="D9" s="22" t="s">
        <v>70</v>
      </c>
      <c r="E9" s="23">
        <v>589192.2</v>
      </c>
      <c r="F9" s="166">
        <v>589192.2</v>
      </c>
      <c r="G9" s="23">
        <v>0</v>
      </c>
      <c r="H9" s="23">
        <v>0</v>
      </c>
      <c r="I9" s="23">
        <v>0</v>
      </c>
      <c r="J9" s="23">
        <v>0</v>
      </c>
      <c r="K9" s="152">
        <v>0</v>
      </c>
    </row>
    <row r="10" spans="1:11" ht="24" customHeight="1">
      <c r="A10" s="21" t="s">
        <v>71</v>
      </c>
      <c r="B10" s="22"/>
      <c r="C10" s="22" t="s">
        <v>67</v>
      </c>
      <c r="D10" s="22" t="s">
        <v>72</v>
      </c>
      <c r="E10" s="23">
        <v>589192.2</v>
      </c>
      <c r="F10" s="166">
        <v>589192.2</v>
      </c>
      <c r="G10" s="23">
        <v>0</v>
      </c>
      <c r="H10" s="23">
        <v>0</v>
      </c>
      <c r="I10" s="23">
        <v>0</v>
      </c>
      <c r="J10" s="23">
        <v>0</v>
      </c>
      <c r="K10" s="152">
        <v>0</v>
      </c>
    </row>
    <row r="11" spans="1:11" ht="24" customHeight="1">
      <c r="A11" s="21" t="s">
        <v>73</v>
      </c>
      <c r="B11" s="22"/>
      <c r="C11" s="22" t="s">
        <v>67</v>
      </c>
      <c r="D11" s="22" t="s">
        <v>74</v>
      </c>
      <c r="E11" s="23">
        <f>'[1]收入决算表'!$E$11+'[2]收入决算表'!$E$11+'[3]收入决算表'!$E$11+'[4]收入决算表'!$E$11</f>
        <v>6026141.78</v>
      </c>
      <c r="F11" s="166">
        <f>'[1]收入决算表'!$F$11+'[2]收入决算表'!$F$11+'[3]收入决算表'!$F$11+'[4]收入决算表'!$F$11</f>
        <v>5648836.78</v>
      </c>
      <c r="G11" s="23">
        <v>0</v>
      </c>
      <c r="H11" s="23">
        <v>0</v>
      </c>
      <c r="I11" s="23">
        <v>0</v>
      </c>
      <c r="J11" s="23">
        <v>0</v>
      </c>
      <c r="K11" s="217">
        <f>'[1]收入决算表'!$K$11+'[2]收入决算表'!$K$11+'[4]收入决算表'!$K$11</f>
        <v>377305</v>
      </c>
    </row>
    <row r="12" spans="1:11" ht="24" customHeight="1">
      <c r="A12" s="21" t="s">
        <v>75</v>
      </c>
      <c r="B12" s="22"/>
      <c r="C12" s="22" t="s">
        <v>67</v>
      </c>
      <c r="D12" s="22" t="s">
        <v>76</v>
      </c>
      <c r="E12" s="23">
        <f>'[1]收入决算表'!$E$12+'[3]收入决算表'!$E$12+'[4]收入决算表'!$E$12+'[2]收入决算表'!$E$12</f>
        <v>2812565.71</v>
      </c>
      <c r="F12" s="166">
        <f>'[1]收入决算表'!$F$12+'[2]收入决算表'!$F$12+'[3]收入决算表'!$F$12+'[4]收入决算表'!$F$12</f>
        <v>2663260.71</v>
      </c>
      <c r="G12" s="23">
        <v>0</v>
      </c>
      <c r="H12" s="23">
        <v>0</v>
      </c>
      <c r="I12" s="23">
        <v>0</v>
      </c>
      <c r="J12" s="23">
        <v>0</v>
      </c>
      <c r="K12" s="218">
        <v>149305</v>
      </c>
    </row>
    <row r="13" spans="1:11" ht="24" customHeight="1">
      <c r="A13" s="21" t="s">
        <v>77</v>
      </c>
      <c r="B13" s="22"/>
      <c r="C13" s="22" t="s">
        <v>67</v>
      </c>
      <c r="D13" s="22" t="s">
        <v>78</v>
      </c>
      <c r="E13" s="23">
        <f>'[1]收入决算表'!$E$13</f>
        <v>33488</v>
      </c>
      <c r="F13" s="166">
        <v>33488</v>
      </c>
      <c r="G13" s="23">
        <v>0</v>
      </c>
      <c r="H13" s="23">
        <v>0</v>
      </c>
      <c r="I13" s="23">
        <v>0</v>
      </c>
      <c r="J13" s="23">
        <v>0</v>
      </c>
      <c r="K13" s="217">
        <v>0</v>
      </c>
    </row>
    <row r="14" spans="1:11" ht="21" customHeight="1">
      <c r="A14" s="21" t="s">
        <v>79</v>
      </c>
      <c r="B14" s="22"/>
      <c r="C14" s="22" t="s">
        <v>67</v>
      </c>
      <c r="D14" s="199" t="s">
        <v>80</v>
      </c>
      <c r="E14" s="23">
        <f>'[1]收入决算表'!$E$14+'[2]收入决算表'!$E$13+'[3]收入决算表'!$E$13+'[4]收入决算表'!$E$13</f>
        <v>2263111.41</v>
      </c>
      <c r="F14" s="166">
        <f>'[1]收入决算表'!$F$14+'[2]收入决算表'!$F$13+'[3]收入决算表'!$F$13+'[4]收入决算表'!$F$13</f>
        <v>2163572.71</v>
      </c>
      <c r="G14" s="23">
        <v>0</v>
      </c>
      <c r="H14" s="23">
        <v>0</v>
      </c>
      <c r="I14" s="23">
        <v>0</v>
      </c>
      <c r="J14" s="23">
        <v>0</v>
      </c>
      <c r="K14" s="218">
        <v>99538.7</v>
      </c>
    </row>
    <row r="15" spans="1:11" ht="21" customHeight="1">
      <c r="A15" s="200" t="s">
        <v>81</v>
      </c>
      <c r="B15" s="201"/>
      <c r="C15" s="201"/>
      <c r="D15" s="202" t="s">
        <v>82</v>
      </c>
      <c r="E15" s="202">
        <v>49766.3</v>
      </c>
      <c r="F15" s="203">
        <v>0</v>
      </c>
      <c r="G15" s="202">
        <v>0</v>
      </c>
      <c r="H15" s="202">
        <v>0</v>
      </c>
      <c r="I15" s="202">
        <v>0</v>
      </c>
      <c r="J15" s="202">
        <v>0</v>
      </c>
      <c r="K15" s="219">
        <v>49766.3</v>
      </c>
    </row>
    <row r="16" spans="1:11" ht="21" customHeight="1">
      <c r="A16" s="200" t="s">
        <v>83</v>
      </c>
      <c r="B16" s="201"/>
      <c r="C16" s="201"/>
      <c r="D16" s="202" t="s">
        <v>84</v>
      </c>
      <c r="E16" s="202">
        <f>'[2]收入决算表'!$E$15+'[3]收入决算表'!$E$14+'[4]收入决算表'!$E$14</f>
        <v>466200</v>
      </c>
      <c r="F16" s="203">
        <v>466200</v>
      </c>
      <c r="G16" s="202">
        <v>0</v>
      </c>
      <c r="H16" s="202">
        <v>0</v>
      </c>
      <c r="I16" s="202">
        <v>0</v>
      </c>
      <c r="J16" s="202">
        <v>0</v>
      </c>
      <c r="K16" s="219">
        <v>0</v>
      </c>
    </row>
    <row r="17" spans="1:11" ht="21" customHeight="1">
      <c r="A17" s="200" t="s">
        <v>85</v>
      </c>
      <c r="B17" s="201"/>
      <c r="C17" s="201"/>
      <c r="D17" s="204" t="s">
        <v>86</v>
      </c>
      <c r="E17" s="202">
        <f>'[2]收入决算表'!$E$16+'[3]收入决算表'!$E$15+'[4]收入决算表'!$E$15</f>
        <v>2565344</v>
      </c>
      <c r="F17" s="203">
        <v>2565344</v>
      </c>
      <c r="G17" s="202">
        <v>0</v>
      </c>
      <c r="H17" s="202">
        <v>0</v>
      </c>
      <c r="I17" s="202">
        <v>0</v>
      </c>
      <c r="J17" s="202">
        <v>0</v>
      </c>
      <c r="K17" s="219">
        <v>0</v>
      </c>
    </row>
    <row r="18" spans="1:11" ht="21" customHeight="1">
      <c r="A18" s="200" t="s">
        <v>87</v>
      </c>
      <c r="B18" s="201"/>
      <c r="C18" s="201"/>
      <c r="D18" s="204" t="s">
        <v>88</v>
      </c>
      <c r="E18" s="202">
        <v>2565344</v>
      </c>
      <c r="F18" s="203">
        <v>2565344</v>
      </c>
      <c r="G18" s="202">
        <v>0</v>
      </c>
      <c r="H18" s="202">
        <v>0</v>
      </c>
      <c r="I18" s="202">
        <v>0</v>
      </c>
      <c r="J18" s="202">
        <v>0</v>
      </c>
      <c r="K18" s="219">
        <v>0</v>
      </c>
    </row>
    <row r="19" spans="1:11" ht="14.25">
      <c r="A19" s="21" t="s">
        <v>89</v>
      </c>
      <c r="B19" s="22"/>
      <c r="C19" s="22" t="s">
        <v>67</v>
      </c>
      <c r="D19" s="22" t="s">
        <v>90</v>
      </c>
      <c r="E19" s="23">
        <f>'[1]收入决算表'!$E$15+'[3]收入决算表'!$E$17</f>
        <v>311930.5</v>
      </c>
      <c r="F19" s="166">
        <v>311930.5</v>
      </c>
      <c r="G19" s="23">
        <v>0</v>
      </c>
      <c r="H19" s="23">
        <v>0</v>
      </c>
      <c r="I19" s="23">
        <v>0</v>
      </c>
      <c r="J19" s="23">
        <v>0</v>
      </c>
      <c r="K19" s="152">
        <v>0</v>
      </c>
    </row>
    <row r="20" spans="1:11" ht="14.25">
      <c r="A20" s="21" t="s">
        <v>91</v>
      </c>
      <c r="B20" s="22"/>
      <c r="C20" s="22" t="s">
        <v>67</v>
      </c>
      <c r="D20" s="22" t="s">
        <v>92</v>
      </c>
      <c r="E20" s="23">
        <f>'[1]收入决算表'!$E$16+'[3]收入决算表'!$E$18</f>
        <v>257347</v>
      </c>
      <c r="F20" s="166">
        <v>257347</v>
      </c>
      <c r="G20" s="23">
        <v>0</v>
      </c>
      <c r="H20" s="23">
        <v>0</v>
      </c>
      <c r="I20" s="23">
        <v>0</v>
      </c>
      <c r="J20" s="23">
        <v>0</v>
      </c>
      <c r="K20" s="152">
        <v>0</v>
      </c>
    </row>
    <row r="21" spans="1:11" ht="14.25">
      <c r="A21" s="177">
        <v>2080802</v>
      </c>
      <c r="B21" s="178"/>
      <c r="C21" s="178"/>
      <c r="D21" s="177" t="s">
        <v>93</v>
      </c>
      <c r="E21" s="205">
        <v>54583.5</v>
      </c>
      <c r="F21" s="206">
        <v>54583.5</v>
      </c>
      <c r="G21" s="23">
        <v>0</v>
      </c>
      <c r="H21" s="23">
        <v>0</v>
      </c>
      <c r="I21" s="23">
        <v>0</v>
      </c>
      <c r="J21" s="23">
        <v>0</v>
      </c>
      <c r="K21" s="23">
        <v>0</v>
      </c>
    </row>
    <row r="22" spans="1:11" ht="14.25">
      <c r="A22" s="21" t="s">
        <v>94</v>
      </c>
      <c r="B22" s="22"/>
      <c r="C22" s="22" t="s">
        <v>67</v>
      </c>
      <c r="D22" s="22" t="s">
        <v>95</v>
      </c>
      <c r="E22" s="23">
        <f>'[1]收入决算表'!$E$17+'[2]收入决算表'!$E$18+'[3]收入决算表'!$E$20+'[4]收入决算表'!$E$19</f>
        <v>336301.57</v>
      </c>
      <c r="F22" s="166">
        <f>'[1]收入决算表'!$F$17+'[2]收入决算表'!$F$18+'[3]收入决算表'!$F$20+'[4]收入决算表'!$F$19</f>
        <v>108301.57</v>
      </c>
      <c r="G22" s="23">
        <v>0</v>
      </c>
      <c r="H22" s="23">
        <v>0</v>
      </c>
      <c r="I22" s="23">
        <v>0</v>
      </c>
      <c r="J22" s="23">
        <v>0</v>
      </c>
      <c r="K22" s="152">
        <f>'[1]收入决算表'!$K$17+'[4]收入决算表'!$K$19</f>
        <v>228000</v>
      </c>
    </row>
    <row r="23" spans="1:11" ht="14.25">
      <c r="A23" s="21" t="s">
        <v>96</v>
      </c>
      <c r="B23" s="22"/>
      <c r="C23" s="22" t="s">
        <v>67</v>
      </c>
      <c r="D23" s="22" t="s">
        <v>97</v>
      </c>
      <c r="E23" s="23">
        <v>336301.57</v>
      </c>
      <c r="F23" s="166">
        <v>108301.57</v>
      </c>
      <c r="G23" s="23">
        <v>0</v>
      </c>
      <c r="H23" s="23">
        <v>0</v>
      </c>
      <c r="I23" s="23">
        <v>0</v>
      </c>
      <c r="J23" s="23">
        <v>0</v>
      </c>
      <c r="K23" s="152">
        <v>22800</v>
      </c>
    </row>
    <row r="24" spans="1:11" ht="14.25">
      <c r="A24" s="21" t="s">
        <v>98</v>
      </c>
      <c r="B24" s="22"/>
      <c r="C24" s="22" t="s">
        <v>67</v>
      </c>
      <c r="D24" s="22" t="s">
        <v>99</v>
      </c>
      <c r="E24" s="23">
        <f>'[1]收入决算表'!$E$19+'[2]收入决算表'!$E$20+'[3]收入决算表'!$E$22+'[4]收入决算表'!$E$21</f>
        <v>956990.8300000001</v>
      </c>
      <c r="F24" s="166">
        <f>'[1]收入决算表'!$F$19+'[2]收入决算表'!$F$20+'[3]收入决算表'!$F$22+'[4]收入决算表'!$F$21</f>
        <v>944630.8300000001</v>
      </c>
      <c r="G24" s="23">
        <v>0</v>
      </c>
      <c r="H24" s="23">
        <v>0</v>
      </c>
      <c r="I24" s="23">
        <v>0</v>
      </c>
      <c r="J24" s="23">
        <v>0</v>
      </c>
      <c r="K24" s="212">
        <v>12360</v>
      </c>
    </row>
    <row r="25" spans="1:11" ht="14.25">
      <c r="A25" s="207">
        <v>21004</v>
      </c>
      <c r="B25" s="208"/>
      <c r="C25" s="209"/>
      <c r="D25" s="210" t="s">
        <v>100</v>
      </c>
      <c r="E25" s="211">
        <v>12360</v>
      </c>
      <c r="F25" s="166">
        <v>0</v>
      </c>
      <c r="G25" s="23">
        <v>0</v>
      </c>
      <c r="H25" s="23">
        <v>0</v>
      </c>
      <c r="I25" s="23">
        <v>0</v>
      </c>
      <c r="J25" s="23">
        <v>0</v>
      </c>
      <c r="K25" s="212">
        <v>12360</v>
      </c>
    </row>
    <row r="26" spans="1:11" ht="14.25">
      <c r="A26" s="207">
        <v>2100499</v>
      </c>
      <c r="B26" s="208"/>
      <c r="C26" s="209"/>
      <c r="D26" s="210" t="s">
        <v>101</v>
      </c>
      <c r="E26" s="211">
        <v>12360</v>
      </c>
      <c r="F26" s="166">
        <v>0</v>
      </c>
      <c r="G26" s="23">
        <v>0</v>
      </c>
      <c r="H26" s="23">
        <v>0</v>
      </c>
      <c r="I26" s="23">
        <v>0</v>
      </c>
      <c r="J26" s="23">
        <v>0</v>
      </c>
      <c r="K26" s="212">
        <v>12360</v>
      </c>
    </row>
    <row r="27" spans="1:11" ht="14.25">
      <c r="A27" s="21" t="s">
        <v>102</v>
      </c>
      <c r="B27" s="22"/>
      <c r="C27" s="22" t="s">
        <v>67</v>
      </c>
      <c r="D27" s="22" t="s">
        <v>103</v>
      </c>
      <c r="E27" s="23">
        <f>'[1]收入决算表'!$E$20+'[2]收入决算表'!$E$21+'[3]收入决算表'!$E$23+'[4]收入决算表'!$E$24</f>
        <v>944630.8300000001</v>
      </c>
      <c r="F27" s="166">
        <v>944630.83</v>
      </c>
      <c r="G27" s="23">
        <v>0</v>
      </c>
      <c r="H27" s="23">
        <v>0</v>
      </c>
      <c r="I27" s="23">
        <v>0</v>
      </c>
      <c r="J27" s="23">
        <v>0</v>
      </c>
      <c r="K27" s="152">
        <v>0</v>
      </c>
    </row>
    <row r="28" spans="1:11" ht="14.25">
      <c r="A28" s="21" t="s">
        <v>104</v>
      </c>
      <c r="B28" s="22"/>
      <c r="C28" s="22" t="s">
        <v>67</v>
      </c>
      <c r="D28" s="22" t="s">
        <v>105</v>
      </c>
      <c r="E28" s="23">
        <v>21963.76</v>
      </c>
      <c r="F28" s="166">
        <v>21963.76</v>
      </c>
      <c r="G28" s="23">
        <v>0</v>
      </c>
      <c r="H28" s="23">
        <v>0</v>
      </c>
      <c r="I28" s="23">
        <v>0</v>
      </c>
      <c r="J28" s="23">
        <v>0</v>
      </c>
      <c r="K28" s="152">
        <v>0</v>
      </c>
    </row>
    <row r="29" spans="1:11" ht="14.25">
      <c r="A29" s="200" t="s">
        <v>106</v>
      </c>
      <c r="B29" s="201"/>
      <c r="C29" s="201"/>
      <c r="D29" s="204" t="s">
        <v>107</v>
      </c>
      <c r="E29" s="202">
        <f>'[2]收入决算表'!$E$22+'[3]收入决算表'!$E$24+'[4]收入决算表'!$E$25</f>
        <v>843326.1299999999</v>
      </c>
      <c r="F29" s="203">
        <v>843326.13</v>
      </c>
      <c r="G29" s="202">
        <v>0</v>
      </c>
      <c r="H29" s="202">
        <v>0</v>
      </c>
      <c r="I29" s="202">
        <v>0</v>
      </c>
      <c r="J29" s="202">
        <v>0</v>
      </c>
      <c r="K29" s="219">
        <v>0</v>
      </c>
    </row>
    <row r="30" spans="1:11" ht="14.25">
      <c r="A30" s="21" t="s">
        <v>108</v>
      </c>
      <c r="B30" s="22"/>
      <c r="C30" s="22" t="s">
        <v>67</v>
      </c>
      <c r="D30" s="22" t="s">
        <v>109</v>
      </c>
      <c r="E30" s="23">
        <v>5490.94</v>
      </c>
      <c r="F30" s="166">
        <v>5490.94</v>
      </c>
      <c r="G30" s="23">
        <v>0</v>
      </c>
      <c r="H30" s="23">
        <v>0</v>
      </c>
      <c r="I30" s="23">
        <v>0</v>
      </c>
      <c r="J30" s="23">
        <v>0</v>
      </c>
      <c r="K30" s="152">
        <v>0</v>
      </c>
    </row>
    <row r="31" spans="1:11" ht="14.25">
      <c r="A31" s="21" t="s">
        <v>110</v>
      </c>
      <c r="B31" s="22"/>
      <c r="C31" s="22" t="s">
        <v>67</v>
      </c>
      <c r="D31" s="22" t="s">
        <v>111</v>
      </c>
      <c r="E31" s="23">
        <f>'[1]收入决算表'!$E$23+'[2]收入决算表'!$E$23+'[3]收入决算表'!$E$25+'[4]收入决算表'!$E$26</f>
        <v>73850</v>
      </c>
      <c r="F31" s="166">
        <v>73850</v>
      </c>
      <c r="G31" s="23">
        <v>0</v>
      </c>
      <c r="H31" s="23">
        <v>0</v>
      </c>
      <c r="I31" s="23">
        <v>0</v>
      </c>
      <c r="J31" s="23">
        <v>0</v>
      </c>
      <c r="K31" s="152">
        <v>0</v>
      </c>
    </row>
    <row r="32" spans="1:11" ht="14.25">
      <c r="A32" s="21" t="s">
        <v>112</v>
      </c>
      <c r="B32" s="22"/>
      <c r="C32" s="22" t="s">
        <v>67</v>
      </c>
      <c r="D32" s="22" t="s">
        <v>113</v>
      </c>
      <c r="E32" s="23">
        <v>50000</v>
      </c>
      <c r="F32" s="166">
        <v>0</v>
      </c>
      <c r="G32" s="23">
        <v>0</v>
      </c>
      <c r="H32" s="23">
        <v>0</v>
      </c>
      <c r="I32" s="23">
        <v>0</v>
      </c>
      <c r="J32" s="23">
        <v>0</v>
      </c>
      <c r="K32" s="152">
        <v>50000</v>
      </c>
    </row>
    <row r="33" spans="1:11" ht="14.25">
      <c r="A33" s="21" t="s">
        <v>114</v>
      </c>
      <c r="B33" s="22"/>
      <c r="C33" s="22" t="s">
        <v>67</v>
      </c>
      <c r="D33" s="22" t="s">
        <v>115</v>
      </c>
      <c r="E33" s="23">
        <v>50000</v>
      </c>
      <c r="F33" s="166">
        <v>0</v>
      </c>
      <c r="G33" s="23">
        <v>0</v>
      </c>
      <c r="H33" s="23">
        <v>0</v>
      </c>
      <c r="I33" s="23">
        <v>0</v>
      </c>
      <c r="J33" s="23">
        <v>0</v>
      </c>
      <c r="K33" s="152">
        <v>50000</v>
      </c>
    </row>
    <row r="34" spans="1:11" ht="14.25">
      <c r="A34" s="21" t="s">
        <v>116</v>
      </c>
      <c r="B34" s="22"/>
      <c r="C34" s="22" t="s">
        <v>67</v>
      </c>
      <c r="D34" s="22" t="s">
        <v>117</v>
      </c>
      <c r="E34" s="23">
        <v>50000</v>
      </c>
      <c r="F34" s="166">
        <v>0</v>
      </c>
      <c r="G34" s="23">
        <v>0</v>
      </c>
      <c r="H34" s="23">
        <v>0</v>
      </c>
      <c r="I34" s="23">
        <v>0</v>
      </c>
      <c r="J34" s="23">
        <v>0</v>
      </c>
      <c r="K34" s="152">
        <v>50000</v>
      </c>
    </row>
    <row r="35" spans="1:11" ht="14.25">
      <c r="A35" s="21" t="s">
        <v>118</v>
      </c>
      <c r="B35" s="22"/>
      <c r="C35" s="22" t="s">
        <v>67</v>
      </c>
      <c r="D35" s="22" t="s">
        <v>119</v>
      </c>
      <c r="E35" s="23">
        <f>'[1]收入决算表'!$E$27+'[2]收入决算表'!$E$24+'[3]收入决算表'!$E$26+'[4]收入决算表'!$E$27</f>
        <v>65932715.94</v>
      </c>
      <c r="F35" s="166">
        <f>'[1]收入决算表'!$F$27+'[2]收入决算表'!$F$24+'[3]收入决算表'!$F$26+'[4]收入决算表'!$F$27</f>
        <v>54608301.68</v>
      </c>
      <c r="G35" s="23">
        <v>0</v>
      </c>
      <c r="H35" s="23">
        <v>0</v>
      </c>
      <c r="I35" s="23">
        <v>0</v>
      </c>
      <c r="J35" s="23">
        <v>0</v>
      </c>
      <c r="K35" s="152">
        <f>'[1]收入决算表'!$K$27+'[2]收入决算表'!$K$24+'[3]收入决算表'!$K$26+'[4]收入决算表'!$K$27</f>
        <v>11324414.26</v>
      </c>
    </row>
    <row r="36" spans="1:11" ht="14.25">
      <c r="A36" s="21" t="s">
        <v>120</v>
      </c>
      <c r="B36" s="22"/>
      <c r="C36" s="22" t="s">
        <v>67</v>
      </c>
      <c r="D36" s="22" t="s">
        <v>121</v>
      </c>
      <c r="E36" s="23">
        <f>'[1]收入决算表'!$E$28+'[3]收入决算表'!$E$27+'[4]收入决算表'!$E$28</f>
        <v>8445511.469999999</v>
      </c>
      <c r="F36" s="166">
        <f>'[1]收入决算表'!$F$28+'[3]收入决算表'!$F$27</f>
        <v>8284511.47</v>
      </c>
      <c r="G36" s="23">
        <v>0</v>
      </c>
      <c r="H36" s="23">
        <v>0</v>
      </c>
      <c r="I36" s="23">
        <v>0</v>
      </c>
      <c r="J36" s="23">
        <v>0</v>
      </c>
      <c r="K36" s="152">
        <f>'[1]收入决算表'!$K$28+'[3]收入决算表'!$K$27+'[4]收入决算表'!$K$28</f>
        <v>161000</v>
      </c>
    </row>
    <row r="37" spans="1:11" ht="14.25">
      <c r="A37" s="21" t="s">
        <v>122</v>
      </c>
      <c r="B37" s="22"/>
      <c r="C37" s="22" t="s">
        <v>67</v>
      </c>
      <c r="D37" s="22" t="s">
        <v>123</v>
      </c>
      <c r="E37" s="23">
        <f>'[1]收入决算表'!$E$29+'[4]收入决算表'!$E$29</f>
        <v>770035.08</v>
      </c>
      <c r="F37" s="166">
        <v>679035.08</v>
      </c>
      <c r="G37" s="23">
        <v>0</v>
      </c>
      <c r="H37" s="23">
        <v>0</v>
      </c>
      <c r="I37" s="23">
        <v>0</v>
      </c>
      <c r="J37" s="23">
        <v>0</v>
      </c>
      <c r="K37" s="152">
        <v>91000</v>
      </c>
    </row>
    <row r="38" spans="1:11" ht="14.25">
      <c r="A38" s="21" t="s">
        <v>124</v>
      </c>
      <c r="B38" s="22"/>
      <c r="C38" s="22" t="s">
        <v>67</v>
      </c>
      <c r="D38" s="22" t="s">
        <v>125</v>
      </c>
      <c r="E38" s="23">
        <f>'[1]收入决算表'!$E$30+'[3]收入决算表'!$E$28</f>
        <v>7675476.39</v>
      </c>
      <c r="F38" s="166">
        <f>'[1]收入决算表'!$F$30+'[3]收入决算表'!$F$28</f>
        <v>7605476.39</v>
      </c>
      <c r="G38" s="23">
        <v>0</v>
      </c>
      <c r="H38" s="23">
        <v>0</v>
      </c>
      <c r="I38" s="23">
        <v>0</v>
      </c>
      <c r="J38" s="23">
        <v>0</v>
      </c>
      <c r="K38" s="205">
        <v>70000</v>
      </c>
    </row>
    <row r="39" spans="1:11" ht="14.25">
      <c r="A39" s="21" t="s">
        <v>126</v>
      </c>
      <c r="B39" s="22"/>
      <c r="C39" s="22" t="s">
        <v>67</v>
      </c>
      <c r="D39" s="22" t="s">
        <v>127</v>
      </c>
      <c r="E39" s="23">
        <f>'[1]收入决算表'!$E$31+'[2]收入决算表'!$E$25+'[4]收入决算表'!$E$30</f>
        <v>15478409.18</v>
      </c>
      <c r="F39" s="166">
        <f>'[1]收入决算表'!$F$31+'[2]收入决算表'!$F$25</f>
        <v>10908064.92</v>
      </c>
      <c r="G39" s="23">
        <v>0</v>
      </c>
      <c r="H39" s="23">
        <v>0</v>
      </c>
      <c r="I39" s="23">
        <v>0</v>
      </c>
      <c r="J39" s="23">
        <v>0</v>
      </c>
      <c r="K39" s="152">
        <f>'[1]收入决算表'!$K$31+'[2]收入决算表'!$K$25+'[4]收入决算表'!$K$30</f>
        <v>4570344.26</v>
      </c>
    </row>
    <row r="40" spans="1:11" ht="14.25">
      <c r="A40" s="21" t="s">
        <v>128</v>
      </c>
      <c r="B40" s="22"/>
      <c r="C40" s="22" t="s">
        <v>67</v>
      </c>
      <c r="D40" s="22" t="s">
        <v>129</v>
      </c>
      <c r="E40" s="23">
        <v>15478409.18</v>
      </c>
      <c r="F40" s="166">
        <v>10908064.92</v>
      </c>
      <c r="G40" s="23">
        <v>0</v>
      </c>
      <c r="H40" s="23">
        <v>0</v>
      </c>
      <c r="I40" s="23">
        <v>0</v>
      </c>
      <c r="J40" s="23">
        <v>0</v>
      </c>
      <c r="K40" s="152">
        <v>4570344.26</v>
      </c>
    </row>
    <row r="41" spans="1:11" ht="14.25">
      <c r="A41" s="207">
        <v>21205</v>
      </c>
      <c r="B41" s="208"/>
      <c r="C41" s="209"/>
      <c r="D41" s="210" t="s">
        <v>130</v>
      </c>
      <c r="E41" s="212">
        <v>31416195.29</v>
      </c>
      <c r="F41" s="211">
        <v>24823125.29</v>
      </c>
      <c r="G41" s="210">
        <v>0</v>
      </c>
      <c r="H41" s="210">
        <v>0</v>
      </c>
      <c r="I41" s="210">
        <v>0</v>
      </c>
      <c r="J41" s="210">
        <v>0</v>
      </c>
      <c r="K41" s="212">
        <v>6593070</v>
      </c>
    </row>
    <row r="42" spans="1:11" ht="14.25">
      <c r="A42" s="207">
        <v>2120501</v>
      </c>
      <c r="B42" s="208"/>
      <c r="C42" s="209"/>
      <c r="D42" s="210" t="s">
        <v>131</v>
      </c>
      <c r="E42" s="212">
        <v>31416195.29</v>
      </c>
      <c r="F42" s="211">
        <v>24823125.29</v>
      </c>
      <c r="G42" s="210">
        <v>0</v>
      </c>
      <c r="H42" s="210">
        <v>0</v>
      </c>
      <c r="I42" s="210">
        <v>0</v>
      </c>
      <c r="J42" s="210">
        <v>0</v>
      </c>
      <c r="K42" s="212">
        <v>6593070</v>
      </c>
    </row>
    <row r="43" spans="1:11" ht="27" customHeight="1">
      <c r="A43" s="21" t="s">
        <v>132</v>
      </c>
      <c r="B43" s="22"/>
      <c r="C43" s="22" t="s">
        <v>67</v>
      </c>
      <c r="D43" s="213" t="s">
        <v>133</v>
      </c>
      <c r="E43" s="23">
        <v>10260000</v>
      </c>
      <c r="F43" s="166">
        <v>10260000</v>
      </c>
      <c r="G43" s="23">
        <v>0</v>
      </c>
      <c r="H43" s="23">
        <v>0</v>
      </c>
      <c r="I43" s="23">
        <v>0</v>
      </c>
      <c r="J43" s="23">
        <v>0</v>
      </c>
      <c r="K43" s="152">
        <v>0</v>
      </c>
    </row>
    <row r="44" spans="1:11" ht="14.25">
      <c r="A44" s="21" t="s">
        <v>134</v>
      </c>
      <c r="B44" s="22"/>
      <c r="C44" s="22" t="s">
        <v>67</v>
      </c>
      <c r="D44" s="22" t="s">
        <v>135</v>
      </c>
      <c r="E44" s="23">
        <v>10260000</v>
      </c>
      <c r="F44" s="166">
        <v>10260000</v>
      </c>
      <c r="G44" s="23">
        <v>0</v>
      </c>
      <c r="H44" s="23">
        <v>0</v>
      </c>
      <c r="I44" s="23">
        <v>0</v>
      </c>
      <c r="J44" s="23">
        <v>0</v>
      </c>
      <c r="K44" s="152">
        <v>0</v>
      </c>
    </row>
    <row r="45" spans="1:11" ht="14.25">
      <c r="A45" s="200" t="s">
        <v>136</v>
      </c>
      <c r="B45" s="201"/>
      <c r="C45" s="201"/>
      <c r="D45" s="202" t="s">
        <v>137</v>
      </c>
      <c r="E45" s="202">
        <f>'[2]收入决算表'!$E$27+'[3]收入决算表'!$E$29+'[4]收入决算表'!$E$34</f>
        <v>332600</v>
      </c>
      <c r="F45" s="203">
        <v>332600</v>
      </c>
      <c r="G45" s="202">
        <v>0</v>
      </c>
      <c r="H45" s="202">
        <v>0</v>
      </c>
      <c r="I45" s="202">
        <v>0</v>
      </c>
      <c r="J45" s="202">
        <v>0</v>
      </c>
      <c r="K45" s="219">
        <v>0</v>
      </c>
    </row>
    <row r="46" spans="1:11" ht="14.25">
      <c r="A46" s="200" t="s">
        <v>138</v>
      </c>
      <c r="B46" s="201"/>
      <c r="C46" s="201"/>
      <c r="D46" s="202" t="s">
        <v>139</v>
      </c>
      <c r="E46" s="202">
        <v>332600</v>
      </c>
      <c r="F46" s="203">
        <v>332600</v>
      </c>
      <c r="G46" s="202">
        <v>0</v>
      </c>
      <c r="H46" s="202">
        <v>0</v>
      </c>
      <c r="I46" s="202">
        <v>0</v>
      </c>
      <c r="J46" s="202">
        <v>0</v>
      </c>
      <c r="K46" s="219">
        <v>0</v>
      </c>
    </row>
    <row r="47" spans="1:11" ht="14.25">
      <c r="A47" s="21" t="s">
        <v>140</v>
      </c>
      <c r="B47" s="22"/>
      <c r="C47" s="22" t="s">
        <v>67</v>
      </c>
      <c r="D47" s="22" t="s">
        <v>141</v>
      </c>
      <c r="E47" s="23">
        <v>2210000</v>
      </c>
      <c r="F47" s="166">
        <v>2210000</v>
      </c>
      <c r="G47" s="23">
        <v>0</v>
      </c>
      <c r="H47" s="23">
        <v>0</v>
      </c>
      <c r="I47" s="23">
        <v>0</v>
      </c>
      <c r="J47" s="23">
        <v>0</v>
      </c>
      <c r="K47" s="152">
        <v>0</v>
      </c>
    </row>
    <row r="48" spans="1:11" ht="14.25">
      <c r="A48" s="21" t="s">
        <v>142</v>
      </c>
      <c r="B48" s="22"/>
      <c r="C48" s="22" t="s">
        <v>67</v>
      </c>
      <c r="D48" s="22" t="s">
        <v>143</v>
      </c>
      <c r="E48" s="23">
        <v>2210000</v>
      </c>
      <c r="F48" s="166">
        <v>2210000</v>
      </c>
      <c r="G48" s="23">
        <v>0</v>
      </c>
      <c r="H48" s="23">
        <v>0</v>
      </c>
      <c r="I48" s="23">
        <v>0</v>
      </c>
      <c r="J48" s="23">
        <v>0</v>
      </c>
      <c r="K48" s="152">
        <v>0</v>
      </c>
    </row>
    <row r="49" spans="1:11" ht="14.25">
      <c r="A49" s="21" t="s">
        <v>144</v>
      </c>
      <c r="B49" s="22"/>
      <c r="C49" s="22" t="s">
        <v>67</v>
      </c>
      <c r="D49" s="22" t="s">
        <v>145</v>
      </c>
      <c r="E49" s="23">
        <v>2210000</v>
      </c>
      <c r="F49" s="166">
        <v>2210000</v>
      </c>
      <c r="G49" s="23">
        <v>0</v>
      </c>
      <c r="H49" s="23">
        <v>0</v>
      </c>
      <c r="I49" s="23">
        <v>0</v>
      </c>
      <c r="J49" s="23">
        <v>0</v>
      </c>
      <c r="K49" s="152">
        <v>0</v>
      </c>
    </row>
    <row r="50" spans="1:11" ht="14.25">
      <c r="A50" s="21" t="s">
        <v>146</v>
      </c>
      <c r="B50" s="22"/>
      <c r="C50" s="22" t="s">
        <v>67</v>
      </c>
      <c r="D50" s="22" t="s">
        <v>147</v>
      </c>
      <c r="E50" s="23">
        <f>'[1]收入决算表'!$E$38+'[2]收入决算表'!$E$29+'[3]收入决算表'!$E$31+'[4]收入决算表'!$E$36</f>
        <v>1823403.23</v>
      </c>
      <c r="F50" s="23">
        <f>'[1]收入决算表'!$E$38+'[2]收入决算表'!$E$29+'[3]收入决算表'!$E$31+'[4]收入决算表'!$E$36</f>
        <v>1823403.23</v>
      </c>
      <c r="G50" s="23">
        <v>0</v>
      </c>
      <c r="H50" s="23">
        <v>0</v>
      </c>
      <c r="I50" s="23">
        <v>0</v>
      </c>
      <c r="J50" s="23">
        <v>0</v>
      </c>
      <c r="K50" s="152">
        <v>0</v>
      </c>
    </row>
    <row r="51" spans="1:11" ht="14.25">
      <c r="A51" s="21" t="s">
        <v>148</v>
      </c>
      <c r="B51" s="22"/>
      <c r="C51" s="22" t="s">
        <v>67</v>
      </c>
      <c r="D51" s="22" t="s">
        <v>149</v>
      </c>
      <c r="E51" s="23">
        <f>'[1]收入决算表'!$E$38+'[2]收入决算表'!$E$29+'[3]收入决算表'!$E$31+'[4]收入决算表'!$E$36</f>
        <v>1823403.23</v>
      </c>
      <c r="F51" s="23">
        <f>'[1]收入决算表'!$E$38+'[2]收入决算表'!$E$29+'[3]收入决算表'!$E$31+'[4]收入决算表'!$E$36</f>
        <v>1823403.23</v>
      </c>
      <c r="G51" s="23">
        <v>0</v>
      </c>
      <c r="H51" s="23">
        <v>0</v>
      </c>
      <c r="I51" s="23">
        <v>0</v>
      </c>
      <c r="J51" s="23">
        <v>0</v>
      </c>
      <c r="K51" s="152">
        <v>0</v>
      </c>
    </row>
    <row r="52" spans="1:11" ht="14.25">
      <c r="A52" s="21" t="s">
        <v>150</v>
      </c>
      <c r="B52" s="22"/>
      <c r="C52" s="22" t="s">
        <v>67</v>
      </c>
      <c r="D52" s="22" t="s">
        <v>151</v>
      </c>
      <c r="E52" s="23">
        <f>'[1]收入决算表'!$E$40+'[2]收入决算表'!$E$31+'[3]收入决算表'!$E$33+'[4]收入决算表'!$E$38</f>
        <v>1248881.23</v>
      </c>
      <c r="F52" s="23">
        <f>'[1]收入决算表'!$E$40+'[2]收入决算表'!$E$31+'[3]收入决算表'!$E$33+'[4]收入决算表'!$E$38</f>
        <v>1248881.23</v>
      </c>
      <c r="G52" s="23">
        <v>0</v>
      </c>
      <c r="H52" s="23">
        <v>0</v>
      </c>
      <c r="I52" s="23">
        <v>0</v>
      </c>
      <c r="J52" s="23">
        <v>0</v>
      </c>
      <c r="K52" s="152">
        <v>0</v>
      </c>
    </row>
    <row r="53" spans="1:11" ht="14.25">
      <c r="A53" s="21" t="s">
        <v>152</v>
      </c>
      <c r="B53" s="22"/>
      <c r="C53" s="22" t="s">
        <v>67</v>
      </c>
      <c r="D53" s="22" t="s">
        <v>153</v>
      </c>
      <c r="E53" s="23">
        <f>'[1]收入决算表'!$E$41+'[2]收入决算表'!$E$32+'[3]收入决算表'!$E$34+'[4]收入决算表'!$E$39</f>
        <v>574522</v>
      </c>
      <c r="F53" s="23">
        <f>'[1]收入决算表'!$E$41+'[2]收入决算表'!$E$32+'[3]收入决算表'!$E$34+'[4]收入决算表'!$E$39</f>
        <v>574522</v>
      </c>
      <c r="G53" s="23">
        <v>0</v>
      </c>
      <c r="H53" s="23">
        <v>0</v>
      </c>
      <c r="I53" s="23">
        <v>0</v>
      </c>
      <c r="J53" s="23">
        <v>0</v>
      </c>
      <c r="K53" s="152">
        <v>0</v>
      </c>
    </row>
    <row r="54" spans="1:11" ht="14.25">
      <c r="A54" s="21" t="s">
        <v>154</v>
      </c>
      <c r="B54" s="22"/>
      <c r="C54" s="22" t="s">
        <v>67</v>
      </c>
      <c r="D54" s="22" t="s">
        <v>155</v>
      </c>
      <c r="E54" s="23">
        <f>'[1]收入决算表'!$E$42+'[4]收入决算表'!$E$40</f>
        <v>2523182</v>
      </c>
      <c r="F54" s="23">
        <v>0</v>
      </c>
      <c r="G54" s="23">
        <v>0</v>
      </c>
      <c r="H54" s="23">
        <v>0</v>
      </c>
      <c r="I54" s="23">
        <v>0</v>
      </c>
      <c r="J54" s="23">
        <v>0</v>
      </c>
      <c r="K54" s="23">
        <f>'[1]收入决算表'!$E$42+'[4]收入决算表'!$E$40</f>
        <v>2523182</v>
      </c>
    </row>
    <row r="55" spans="1:11" ht="14.25">
      <c r="A55" s="21" t="s">
        <v>156</v>
      </c>
      <c r="B55" s="22"/>
      <c r="C55" s="22" t="s">
        <v>67</v>
      </c>
      <c r="D55" s="22" t="s">
        <v>157</v>
      </c>
      <c r="E55" s="23">
        <f>'[1]收入决算表'!$E$42+'[4]收入决算表'!$E$40</f>
        <v>2523182</v>
      </c>
      <c r="F55" s="23">
        <v>0</v>
      </c>
      <c r="G55" s="23">
        <v>0</v>
      </c>
      <c r="H55" s="23">
        <v>0</v>
      </c>
      <c r="I55" s="23">
        <v>0</v>
      </c>
      <c r="J55" s="23">
        <v>0</v>
      </c>
      <c r="K55" s="23">
        <f>'[1]收入决算表'!$E$42+'[4]收入决算表'!$E$40</f>
        <v>2523182</v>
      </c>
    </row>
    <row r="56" spans="1:11" ht="15">
      <c r="A56" s="182" t="s">
        <v>158</v>
      </c>
      <c r="B56" s="183"/>
      <c r="C56" s="183" t="s">
        <v>67</v>
      </c>
      <c r="D56" s="183" t="s">
        <v>159</v>
      </c>
      <c r="E56" s="23">
        <f>'[1]收入决算表'!$E$42+'[4]收入决算表'!$E$40</f>
        <v>2523182</v>
      </c>
      <c r="F56" s="149">
        <v>0</v>
      </c>
      <c r="G56" s="149">
        <v>0</v>
      </c>
      <c r="H56" s="149">
        <v>0</v>
      </c>
      <c r="I56" s="149">
        <v>0</v>
      </c>
      <c r="J56" s="149">
        <v>0</v>
      </c>
      <c r="K56" s="23">
        <f>'[1]收入决算表'!$E$42+'[4]收入决算表'!$E$40</f>
        <v>2523182</v>
      </c>
    </row>
  </sheetData>
  <sheetProtection/>
  <mergeCells count="62">
    <mergeCell ref="A2:K2"/>
    <mergeCell ref="A3:D3"/>
    <mergeCell ref="J3:K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E4:E5"/>
    <mergeCell ref="F4:F5"/>
    <mergeCell ref="G4:G5"/>
    <mergeCell ref="H4:H5"/>
    <mergeCell ref="I4:I5"/>
    <mergeCell ref="J4:J5"/>
    <mergeCell ref="K4:K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57"/>
  <sheetViews>
    <sheetView zoomScaleSheetLayoutView="100" workbookViewId="0" topLeftCell="A7">
      <selection activeCell="E11" sqref="E11"/>
    </sheetView>
  </sheetViews>
  <sheetFormatPr defaultColWidth="9.00390625" defaultRowHeight="14.25"/>
  <cols>
    <col min="4" max="4" width="24.50390625" style="0" customWidth="1"/>
    <col min="5" max="5" width="14.125" style="0" customWidth="1"/>
    <col min="6" max="6" width="14.50390625" style="0" customWidth="1"/>
    <col min="7" max="10" width="11.125" style="0" customWidth="1"/>
    <col min="13" max="13" width="12.625" style="0" bestFit="1" customWidth="1"/>
  </cols>
  <sheetData>
    <row r="1" ht="14.25">
      <c r="A1" t="s">
        <v>160</v>
      </c>
    </row>
    <row r="2" spans="1:10" ht="22.5">
      <c r="A2" s="154" t="s">
        <v>161</v>
      </c>
      <c r="B2" s="2"/>
      <c r="C2" s="2"/>
      <c r="D2" s="2"/>
      <c r="E2" s="2"/>
      <c r="F2" s="2"/>
      <c r="G2" s="2"/>
      <c r="H2" s="2"/>
      <c r="I2" s="2"/>
      <c r="J2" s="2"/>
    </row>
    <row r="3" spans="1:10" ht="21" customHeight="1">
      <c r="A3" s="155" t="s">
        <v>51</v>
      </c>
      <c r="B3" s="4"/>
      <c r="C3" s="4"/>
      <c r="D3" s="4"/>
      <c r="E3" s="156"/>
      <c r="F3" s="157"/>
      <c r="G3" s="156"/>
      <c r="H3" s="156"/>
      <c r="I3" s="184" t="s">
        <v>3</v>
      </c>
      <c r="J3" s="184"/>
    </row>
    <row r="4" spans="1:10" ht="19.5" customHeight="1">
      <c r="A4" s="158" t="s">
        <v>6</v>
      </c>
      <c r="B4" s="159"/>
      <c r="C4" s="159"/>
      <c r="D4" s="159"/>
      <c r="E4" s="160" t="s">
        <v>162</v>
      </c>
      <c r="F4" s="160" t="s">
        <v>163</v>
      </c>
      <c r="G4" s="160" t="s">
        <v>164</v>
      </c>
      <c r="H4" s="160" t="s">
        <v>165</v>
      </c>
      <c r="I4" s="160" t="s">
        <v>166</v>
      </c>
      <c r="J4" s="185" t="s">
        <v>167</v>
      </c>
    </row>
    <row r="5" spans="1:10" ht="14.25">
      <c r="A5" s="161" t="s">
        <v>59</v>
      </c>
      <c r="B5" s="162"/>
      <c r="C5" s="162"/>
      <c r="D5" s="163" t="s">
        <v>60</v>
      </c>
      <c r="E5" s="160"/>
      <c r="F5" s="160"/>
      <c r="G5" s="160"/>
      <c r="H5" s="160"/>
      <c r="I5" s="160"/>
      <c r="J5" s="185"/>
    </row>
    <row r="6" spans="1:10" ht="14.25">
      <c r="A6" s="164" t="s">
        <v>61</v>
      </c>
      <c r="B6" s="163" t="s">
        <v>62</v>
      </c>
      <c r="C6" s="163" t="s">
        <v>63</v>
      </c>
      <c r="D6" s="163" t="s">
        <v>64</v>
      </c>
      <c r="E6" s="163">
        <v>1</v>
      </c>
      <c r="F6" s="163">
        <v>2</v>
      </c>
      <c r="G6" s="163">
        <v>3</v>
      </c>
      <c r="H6" s="163">
        <v>4</v>
      </c>
      <c r="I6" s="163">
        <v>5</v>
      </c>
      <c r="J6" s="186">
        <v>6</v>
      </c>
    </row>
    <row r="7" spans="1:10" ht="24" customHeight="1">
      <c r="A7" s="165" t="s">
        <v>65</v>
      </c>
      <c r="B7" s="165"/>
      <c r="C7" s="165"/>
      <c r="D7" s="165"/>
      <c r="E7" s="20">
        <f>'[1]支出决算表'!$E$7+'[2]支出决算表'!$E$7+'[3]支出决算表'!$E$7+'[4]支出决算表'!$E$7</f>
        <v>78008475.83</v>
      </c>
      <c r="F7" s="20">
        <f>'[1]支出决算表'!$F$7+'[2]支出决算表'!$F$7+'[3]支出决算表'!$F$7+'[4]支出决算表'!$F$7</f>
        <v>45134974.7</v>
      </c>
      <c r="G7" s="20">
        <f>'[1]支出决算表'!$G$7+'[2]支出决算表'!$G$7+'[4]支出决算表'!$G$7</f>
        <v>32873501.13</v>
      </c>
      <c r="H7" s="20">
        <v>0</v>
      </c>
      <c r="I7" s="20">
        <v>0</v>
      </c>
      <c r="J7" s="187">
        <v>0</v>
      </c>
    </row>
    <row r="8" spans="1:10" ht="24" customHeight="1">
      <c r="A8" s="21" t="s">
        <v>66</v>
      </c>
      <c r="B8" s="22"/>
      <c r="C8" s="22" t="s">
        <v>67</v>
      </c>
      <c r="D8" s="22" t="s">
        <v>68</v>
      </c>
      <c r="E8" s="23">
        <f>'[1]支出决算表'!$E$8+'[2]支出决算表'!$E$8+'[3]支出决算表'!$E$8+'[4]支出决算表'!$E$8</f>
        <v>589192.2</v>
      </c>
      <c r="F8" s="23">
        <v>589192.2</v>
      </c>
      <c r="G8" s="23">
        <v>0</v>
      </c>
      <c r="H8" s="23">
        <v>0</v>
      </c>
      <c r="I8" s="23">
        <v>0</v>
      </c>
      <c r="J8" s="152">
        <v>0</v>
      </c>
    </row>
    <row r="9" spans="1:10" ht="24" customHeight="1">
      <c r="A9" s="21" t="s">
        <v>69</v>
      </c>
      <c r="B9" s="22"/>
      <c r="C9" s="22" t="s">
        <v>67</v>
      </c>
      <c r="D9" s="22" t="s">
        <v>70</v>
      </c>
      <c r="E9" s="23">
        <v>589192.2</v>
      </c>
      <c r="F9" s="23">
        <v>589192.2</v>
      </c>
      <c r="G9" s="23">
        <v>0</v>
      </c>
      <c r="H9" s="23">
        <v>0</v>
      </c>
      <c r="I9" s="23">
        <v>0</v>
      </c>
      <c r="J9" s="152">
        <v>0</v>
      </c>
    </row>
    <row r="10" spans="1:10" ht="24" customHeight="1">
      <c r="A10" s="21" t="s">
        <v>71</v>
      </c>
      <c r="B10" s="22"/>
      <c r="C10" s="22" t="s">
        <v>67</v>
      </c>
      <c r="D10" s="22" t="s">
        <v>72</v>
      </c>
      <c r="E10" s="23">
        <v>589192.2</v>
      </c>
      <c r="F10" s="23">
        <v>589192.2</v>
      </c>
      <c r="G10" s="23">
        <v>0</v>
      </c>
      <c r="H10" s="23">
        <v>0</v>
      </c>
      <c r="I10" s="23">
        <v>0</v>
      </c>
      <c r="J10" s="152">
        <v>0</v>
      </c>
    </row>
    <row r="11" spans="1:10" ht="24" customHeight="1">
      <c r="A11" s="21" t="s">
        <v>73</v>
      </c>
      <c r="B11" s="22"/>
      <c r="C11" s="22" t="s">
        <v>67</v>
      </c>
      <c r="D11" s="22" t="s">
        <v>74</v>
      </c>
      <c r="E11" s="23">
        <f>'[1]支出决算表'!$E$11+'[2]支出决算表'!$E$11+'[3]支出决算表'!$E$11+'[4]支出决算表'!$E$11</f>
        <v>5842643.52</v>
      </c>
      <c r="F11" s="23">
        <v>5842643.52</v>
      </c>
      <c r="G11" s="23">
        <v>0</v>
      </c>
      <c r="H11" s="23">
        <v>0</v>
      </c>
      <c r="I11" s="23">
        <v>0</v>
      </c>
      <c r="J11" s="152">
        <v>0</v>
      </c>
    </row>
    <row r="12" spans="1:10" ht="24" customHeight="1">
      <c r="A12" s="21" t="s">
        <v>75</v>
      </c>
      <c r="B12" s="22"/>
      <c r="C12" s="22" t="s">
        <v>67</v>
      </c>
      <c r="D12" s="22" t="s">
        <v>76</v>
      </c>
      <c r="E12" s="23">
        <f>'[1]支出决算表'!$E$12+'[2]支出决算表'!$E$12+'[3]支出决算表'!$E$12+'[4]支出决算表'!$E$12</f>
        <v>2625871.21</v>
      </c>
      <c r="F12" s="166">
        <v>2625871.21</v>
      </c>
      <c r="G12" s="23">
        <v>0</v>
      </c>
      <c r="H12" s="23">
        <v>0</v>
      </c>
      <c r="I12" s="23">
        <v>0</v>
      </c>
      <c r="J12" s="152">
        <v>0</v>
      </c>
    </row>
    <row r="13" spans="1:10" ht="24" customHeight="1">
      <c r="A13" s="21" t="s">
        <v>77</v>
      </c>
      <c r="B13" s="22"/>
      <c r="C13" s="22" t="s">
        <v>67</v>
      </c>
      <c r="D13" s="22" t="s">
        <v>78</v>
      </c>
      <c r="E13" s="23">
        <v>33488</v>
      </c>
      <c r="F13" s="166">
        <v>33488</v>
      </c>
      <c r="G13" s="23">
        <v>0</v>
      </c>
      <c r="H13" s="23">
        <v>0</v>
      </c>
      <c r="I13" s="23">
        <v>0</v>
      </c>
      <c r="J13" s="152">
        <v>0</v>
      </c>
    </row>
    <row r="14" spans="1:10" ht="16.5" customHeight="1">
      <c r="A14" s="21" t="s">
        <v>79</v>
      </c>
      <c r="B14" s="22"/>
      <c r="C14" s="22" t="s">
        <v>67</v>
      </c>
      <c r="D14" s="22" t="s">
        <v>80</v>
      </c>
      <c r="E14" s="23">
        <f>'[1]支出决算表'!$E$14+'[2]支出决算表'!$E$13+'[3]支出决算表'!$E$13+'[4]支出决算表'!$E$13</f>
        <v>2082416.9100000001</v>
      </c>
      <c r="F14" s="166">
        <v>2082416.91</v>
      </c>
      <c r="G14" s="23">
        <v>0</v>
      </c>
      <c r="H14" s="23">
        <v>0</v>
      </c>
      <c r="I14" s="23">
        <v>0</v>
      </c>
      <c r="J14" s="152">
        <v>0</v>
      </c>
    </row>
    <row r="15" spans="1:10" ht="16.5" customHeight="1">
      <c r="A15" s="21" t="s">
        <v>81</v>
      </c>
      <c r="B15" s="22"/>
      <c r="C15" s="22" t="s">
        <v>67</v>
      </c>
      <c r="D15" s="167" t="s">
        <v>82</v>
      </c>
      <c r="E15" s="168">
        <v>49766.3</v>
      </c>
      <c r="F15" s="169">
        <v>49766.3</v>
      </c>
      <c r="G15" s="168">
        <v>0</v>
      </c>
      <c r="H15" s="168">
        <v>0</v>
      </c>
      <c r="I15" s="168">
        <v>0</v>
      </c>
      <c r="J15" s="188">
        <v>0</v>
      </c>
    </row>
    <row r="16" spans="1:10" ht="16.5" customHeight="1">
      <c r="A16" s="21" t="s">
        <v>83</v>
      </c>
      <c r="B16" s="22"/>
      <c r="C16" s="22" t="s">
        <v>67</v>
      </c>
      <c r="D16" s="167" t="s">
        <v>84</v>
      </c>
      <c r="E16" s="168">
        <f>'[2]支出决算表'!$E$15+'[3]支出决算表'!$E$14+'[4]支出决算表'!$E$14</f>
        <v>460200</v>
      </c>
      <c r="F16" s="169">
        <v>460200</v>
      </c>
      <c r="G16" s="168">
        <v>0</v>
      </c>
      <c r="H16" s="168">
        <v>0</v>
      </c>
      <c r="I16" s="168">
        <v>0</v>
      </c>
      <c r="J16" s="188">
        <v>0</v>
      </c>
    </row>
    <row r="17" spans="1:10" ht="16.5" customHeight="1">
      <c r="A17" s="170">
        <v>20807</v>
      </c>
      <c r="B17" s="171"/>
      <c r="C17" s="172"/>
      <c r="D17" s="173" t="s">
        <v>86</v>
      </c>
      <c r="E17" s="174">
        <f>'[2]支出决算表'!$E$16+'[3]支出决算表'!$E$15+'[4]支出决算表'!$E$15</f>
        <v>2552222</v>
      </c>
      <c r="F17" s="175">
        <v>2552222</v>
      </c>
      <c r="G17" s="176">
        <v>0</v>
      </c>
      <c r="H17" s="176">
        <v>0</v>
      </c>
      <c r="I17" s="176">
        <v>0</v>
      </c>
      <c r="J17" s="176">
        <v>0</v>
      </c>
    </row>
    <row r="18" spans="1:10" ht="16.5" customHeight="1">
      <c r="A18" s="170">
        <v>2080799</v>
      </c>
      <c r="B18" s="171"/>
      <c r="C18" s="172"/>
      <c r="D18" s="173" t="s">
        <v>88</v>
      </c>
      <c r="E18" s="174">
        <v>2552222</v>
      </c>
      <c r="F18" s="175">
        <v>2552222</v>
      </c>
      <c r="G18" s="176">
        <v>0</v>
      </c>
      <c r="H18" s="176">
        <v>0</v>
      </c>
      <c r="I18" s="176">
        <v>0</v>
      </c>
      <c r="J18" s="176">
        <v>0</v>
      </c>
    </row>
    <row r="19" spans="1:10" ht="14.25">
      <c r="A19" s="21" t="s">
        <v>89</v>
      </c>
      <c r="B19" s="22"/>
      <c r="C19" s="22" t="s">
        <v>67</v>
      </c>
      <c r="D19" s="22" t="s">
        <v>90</v>
      </c>
      <c r="E19" s="23">
        <f>'[1]支出决算表'!$E$15+'[3]支出决算表'!$E$17</f>
        <v>311930.5</v>
      </c>
      <c r="F19" s="166">
        <f>'[1]支出决算表'!$E$15+'[3]支出决算表'!$E$17</f>
        <v>311930.5</v>
      </c>
      <c r="G19" s="23">
        <v>0</v>
      </c>
      <c r="H19" s="23">
        <v>0</v>
      </c>
      <c r="I19" s="23">
        <v>0</v>
      </c>
      <c r="J19" s="152">
        <v>0</v>
      </c>
    </row>
    <row r="20" spans="1:10" ht="14.25">
      <c r="A20" s="21" t="s">
        <v>91</v>
      </c>
      <c r="B20" s="22"/>
      <c r="C20" s="22" t="s">
        <v>67</v>
      </c>
      <c r="D20" s="22" t="s">
        <v>92</v>
      </c>
      <c r="E20" s="23">
        <f>'[1]支出决算表'!$E$16+'[3]支出决算表'!$E$18</f>
        <v>257347</v>
      </c>
      <c r="F20" s="166">
        <f>'[1]支出决算表'!$E$16+'[3]支出决算表'!$E$18</f>
        <v>257347</v>
      </c>
      <c r="G20" s="23">
        <v>0</v>
      </c>
      <c r="H20" s="23">
        <v>0</v>
      </c>
      <c r="I20" s="23">
        <v>0</v>
      </c>
      <c r="J20" s="152">
        <v>0</v>
      </c>
    </row>
    <row r="21" spans="1:10" ht="14.25">
      <c r="A21" s="177">
        <v>2080802</v>
      </c>
      <c r="B21" s="178"/>
      <c r="C21" s="178"/>
      <c r="D21" s="177" t="s">
        <v>93</v>
      </c>
      <c r="E21" s="179">
        <v>54583.5</v>
      </c>
      <c r="F21" s="180">
        <v>54583.5</v>
      </c>
      <c r="G21" s="179"/>
      <c r="H21" s="179"/>
      <c r="I21" s="179"/>
      <c r="J21" s="179"/>
    </row>
    <row r="22" spans="1:10" ht="22.5" customHeight="1">
      <c r="A22" s="170">
        <v>20827</v>
      </c>
      <c r="B22" s="171"/>
      <c r="C22" s="172"/>
      <c r="D22" s="173" t="s">
        <v>168</v>
      </c>
      <c r="E22" s="174">
        <v>23015.58</v>
      </c>
      <c r="F22" s="175">
        <v>23015.58</v>
      </c>
      <c r="G22" s="176">
        <v>0</v>
      </c>
      <c r="H22" s="176">
        <v>0</v>
      </c>
      <c r="I22" s="176">
        <v>0</v>
      </c>
      <c r="J22" s="176">
        <v>0</v>
      </c>
    </row>
    <row r="23" spans="1:10" ht="24" customHeight="1">
      <c r="A23" s="170">
        <v>2082799</v>
      </c>
      <c r="B23" s="171"/>
      <c r="C23" s="172"/>
      <c r="D23" s="173" t="s">
        <v>169</v>
      </c>
      <c r="E23" s="174">
        <v>23015.58</v>
      </c>
      <c r="F23" s="175">
        <v>23015.58</v>
      </c>
      <c r="G23" s="176">
        <v>0</v>
      </c>
      <c r="H23" s="176">
        <v>0</v>
      </c>
      <c r="I23" s="176">
        <v>0</v>
      </c>
      <c r="J23" s="176">
        <v>0</v>
      </c>
    </row>
    <row r="24" spans="1:10" ht="14.25">
      <c r="A24" s="21" t="s">
        <v>94</v>
      </c>
      <c r="B24" s="22"/>
      <c r="C24" s="22" t="s">
        <v>67</v>
      </c>
      <c r="D24" s="22" t="s">
        <v>95</v>
      </c>
      <c r="E24" s="23">
        <f>'[1]支出决算表'!$E$17+'[2]支出决算表'!$E$18+'[3]支出决算表'!$E$20+'[4]支出决算表'!$E$19</f>
        <v>329604.23</v>
      </c>
      <c r="F24" s="166">
        <f>'[1]支出决算表'!$E$17+'[2]支出决算表'!$E$18+'[3]支出决算表'!$E$20+'[4]支出决算表'!$E$19</f>
        <v>329604.23</v>
      </c>
      <c r="G24" s="23">
        <v>0</v>
      </c>
      <c r="H24" s="23">
        <v>0</v>
      </c>
      <c r="I24" s="23">
        <v>0</v>
      </c>
      <c r="J24" s="152">
        <v>0</v>
      </c>
    </row>
    <row r="25" spans="1:10" ht="14.25">
      <c r="A25" s="21" t="s">
        <v>96</v>
      </c>
      <c r="B25" s="22"/>
      <c r="C25" s="22" t="s">
        <v>67</v>
      </c>
      <c r="D25" s="22" t="s">
        <v>97</v>
      </c>
      <c r="E25" s="23">
        <f>'[1]支出决算表'!$E$17+'[2]支出决算表'!$E$18+'[3]支出决算表'!$E$20+'[4]支出决算表'!$E$19</f>
        <v>329604.23</v>
      </c>
      <c r="F25" s="166">
        <f>'[1]支出决算表'!$E$17+'[2]支出决算表'!$E$18+'[3]支出决算表'!$E$20+'[4]支出决算表'!$E$19</f>
        <v>329604.23</v>
      </c>
      <c r="G25" s="23">
        <v>0</v>
      </c>
      <c r="H25" s="23">
        <v>0</v>
      </c>
      <c r="I25" s="23">
        <v>0</v>
      </c>
      <c r="J25" s="152">
        <v>0</v>
      </c>
    </row>
    <row r="26" spans="1:10" ht="14.25">
      <c r="A26" s="21" t="s">
        <v>98</v>
      </c>
      <c r="B26" s="22"/>
      <c r="C26" s="22" t="s">
        <v>67</v>
      </c>
      <c r="D26" s="22" t="s">
        <v>99</v>
      </c>
      <c r="E26" s="23">
        <f>'[1]支出决算表'!$E$19+'[2]支出决算表'!$E$20+'[3]支出决算表'!$E$22+'[4]支出决算表'!$E$21</f>
        <v>925626.38</v>
      </c>
      <c r="F26" s="166">
        <v>925626.38</v>
      </c>
      <c r="G26" s="23">
        <v>0</v>
      </c>
      <c r="H26" s="23">
        <v>0</v>
      </c>
      <c r="I26" s="23">
        <v>0</v>
      </c>
      <c r="J26" s="152">
        <v>0</v>
      </c>
    </row>
    <row r="27" spans="1:10" ht="14.25">
      <c r="A27" s="170">
        <v>21004</v>
      </c>
      <c r="B27" s="171"/>
      <c r="C27" s="172"/>
      <c r="D27" s="173" t="s">
        <v>100</v>
      </c>
      <c r="E27" s="174">
        <v>12360</v>
      </c>
      <c r="F27" s="175">
        <v>12360</v>
      </c>
      <c r="G27" s="176">
        <v>0</v>
      </c>
      <c r="H27" s="176">
        <v>0</v>
      </c>
      <c r="I27" s="176">
        <v>0</v>
      </c>
      <c r="J27" s="176">
        <v>0</v>
      </c>
    </row>
    <row r="28" spans="1:10" ht="14.25">
      <c r="A28" s="170">
        <v>2100499</v>
      </c>
      <c r="B28" s="171"/>
      <c r="C28" s="172"/>
      <c r="D28" s="173" t="s">
        <v>101</v>
      </c>
      <c r="E28" s="174">
        <v>12360</v>
      </c>
      <c r="F28" s="175">
        <v>12360</v>
      </c>
      <c r="G28" s="176">
        <v>0</v>
      </c>
      <c r="H28" s="176">
        <v>0</v>
      </c>
      <c r="I28" s="176">
        <v>0</v>
      </c>
      <c r="J28" s="176">
        <v>0</v>
      </c>
    </row>
    <row r="29" spans="1:10" ht="14.25">
      <c r="A29" s="21" t="s">
        <v>102</v>
      </c>
      <c r="B29" s="22"/>
      <c r="C29" s="22" t="s">
        <v>67</v>
      </c>
      <c r="D29" s="22" t="s">
        <v>103</v>
      </c>
      <c r="E29" s="23">
        <f>'[1]支出决算表'!$E$20+'[2]支出决算表'!$E$21+'[3]支出决算表'!$E$23+'[4]支出决算表'!$E$24</f>
        <v>913266.38</v>
      </c>
      <c r="F29" s="166">
        <v>913266.38</v>
      </c>
      <c r="G29" s="23">
        <v>0</v>
      </c>
      <c r="H29" s="23">
        <v>0</v>
      </c>
      <c r="I29" s="23">
        <v>0</v>
      </c>
      <c r="J29" s="152">
        <v>0</v>
      </c>
    </row>
    <row r="30" spans="1:10" ht="14.25">
      <c r="A30" s="21" t="s">
        <v>104</v>
      </c>
      <c r="B30" s="22"/>
      <c r="C30" s="22" t="s">
        <v>67</v>
      </c>
      <c r="D30" s="22" t="s">
        <v>105</v>
      </c>
      <c r="E30" s="23">
        <v>19552.36</v>
      </c>
      <c r="F30" s="166">
        <v>19552.36</v>
      </c>
      <c r="G30" s="23">
        <v>0</v>
      </c>
      <c r="H30" s="23">
        <v>0</v>
      </c>
      <c r="I30" s="23">
        <v>0</v>
      </c>
      <c r="J30" s="152">
        <v>0</v>
      </c>
    </row>
    <row r="31" spans="1:10" ht="14.25">
      <c r="A31" s="21" t="s">
        <v>106</v>
      </c>
      <c r="B31" s="22"/>
      <c r="C31" s="22" t="s">
        <v>67</v>
      </c>
      <c r="D31" s="22" t="s">
        <v>107</v>
      </c>
      <c r="E31" s="168">
        <f>'[2]支出决算表'!$E$22+'[3]支出决算表'!$E$24+'[4]支出决算表'!$E$25</f>
        <v>814373.08</v>
      </c>
      <c r="F31" s="169">
        <f>'[2]支出决算表'!$E$22+'[3]支出决算表'!$E$24+'[4]支出决算表'!$E$25</f>
        <v>814373.08</v>
      </c>
      <c r="G31" s="168">
        <v>0</v>
      </c>
      <c r="H31" s="168">
        <v>0</v>
      </c>
      <c r="I31" s="168">
        <v>0</v>
      </c>
      <c r="J31" s="188">
        <v>0</v>
      </c>
    </row>
    <row r="32" spans="1:10" ht="14.25">
      <c r="A32" s="21" t="s">
        <v>108</v>
      </c>
      <c r="B32" s="22"/>
      <c r="C32" s="22" t="s">
        <v>67</v>
      </c>
      <c r="D32" s="22" t="s">
        <v>109</v>
      </c>
      <c r="E32" s="23">
        <v>5490.94</v>
      </c>
      <c r="F32" s="166">
        <v>5490.94</v>
      </c>
      <c r="G32" s="23">
        <v>0</v>
      </c>
      <c r="H32" s="23">
        <v>0</v>
      </c>
      <c r="I32" s="23">
        <v>0</v>
      </c>
      <c r="J32" s="152">
        <v>0</v>
      </c>
    </row>
    <row r="33" spans="1:10" ht="14.25">
      <c r="A33" s="21" t="s">
        <v>110</v>
      </c>
      <c r="B33" s="22"/>
      <c r="C33" s="22" t="s">
        <v>67</v>
      </c>
      <c r="D33" s="22" t="s">
        <v>111</v>
      </c>
      <c r="E33" s="23">
        <f>'[1]支出决算表'!$E$23+'[2]支出决算表'!$E$23+'[3]支出决算表'!$E$25+'[4]支出决算表'!$E$26</f>
        <v>73850</v>
      </c>
      <c r="F33" s="166">
        <v>73850</v>
      </c>
      <c r="G33" s="168">
        <v>0</v>
      </c>
      <c r="H33" s="168">
        <v>0</v>
      </c>
      <c r="I33" s="168">
        <v>0</v>
      </c>
      <c r="J33" s="188">
        <v>0</v>
      </c>
    </row>
    <row r="34" spans="1:10" ht="14.25">
      <c r="A34" s="181">
        <v>211</v>
      </c>
      <c r="B34" s="181"/>
      <c r="C34" s="181"/>
      <c r="D34" s="177" t="s">
        <v>113</v>
      </c>
      <c r="E34" s="23">
        <v>18461</v>
      </c>
      <c r="F34" s="166">
        <v>18461</v>
      </c>
      <c r="G34" s="23">
        <v>0</v>
      </c>
      <c r="H34" s="23">
        <v>0</v>
      </c>
      <c r="I34" s="23">
        <v>0</v>
      </c>
      <c r="J34" s="152">
        <v>0</v>
      </c>
    </row>
    <row r="35" spans="1:10" ht="14.25">
      <c r="A35" s="181">
        <v>21103</v>
      </c>
      <c r="B35" s="181"/>
      <c r="C35" s="181"/>
      <c r="D35" s="177" t="s">
        <v>115</v>
      </c>
      <c r="E35" s="23">
        <v>18461</v>
      </c>
      <c r="F35" s="166">
        <v>18461</v>
      </c>
      <c r="G35" s="168">
        <v>0</v>
      </c>
      <c r="H35" s="168">
        <v>0</v>
      </c>
      <c r="I35" s="168">
        <v>0</v>
      </c>
      <c r="J35" s="188">
        <v>0</v>
      </c>
    </row>
    <row r="36" spans="1:10" ht="14.25">
      <c r="A36" s="181">
        <v>2110301</v>
      </c>
      <c r="B36" s="181"/>
      <c r="C36" s="181"/>
      <c r="D36" s="177" t="s">
        <v>170</v>
      </c>
      <c r="E36" s="23">
        <v>18461</v>
      </c>
      <c r="F36" s="166">
        <v>18461</v>
      </c>
      <c r="G36" s="23">
        <v>0</v>
      </c>
      <c r="H36" s="23">
        <v>0</v>
      </c>
      <c r="I36" s="23">
        <v>0</v>
      </c>
      <c r="J36" s="152">
        <v>0</v>
      </c>
    </row>
    <row r="37" spans="1:10" ht="14.25">
      <c r="A37" s="21" t="s">
        <v>118</v>
      </c>
      <c r="B37" s="22"/>
      <c r="C37" s="22" t="s">
        <v>67</v>
      </c>
      <c r="D37" s="22" t="s">
        <v>119</v>
      </c>
      <c r="E37" s="23">
        <f>'[1]支出决算表'!$E$24+'[2]支出决算表'!$E$24+'[3]支出决算表'!$E$29+'[4]支出决算表'!$E$27</f>
        <v>66295760.14</v>
      </c>
      <c r="F37" s="166">
        <f>'[1]支出决算表'!$F$24+'[2]支出决算表'!$F$24+'[3]支出决算表'!$F$29+'[4]支出决算表'!$F$27</f>
        <v>35939200.370000005</v>
      </c>
      <c r="G37" s="23">
        <f>'[1]支出决算表'!$G$24+'[2]支出决算表'!$G$24+'[4]支出决算表'!$G$27</f>
        <v>30356559.77</v>
      </c>
      <c r="H37" s="23">
        <v>0</v>
      </c>
      <c r="I37" s="23">
        <v>0</v>
      </c>
      <c r="J37" s="152">
        <v>0</v>
      </c>
    </row>
    <row r="38" spans="1:10" ht="14.25">
      <c r="A38" s="21" t="s">
        <v>120</v>
      </c>
      <c r="B38" s="22"/>
      <c r="C38" s="22" t="s">
        <v>67</v>
      </c>
      <c r="D38" s="22" t="s">
        <v>121</v>
      </c>
      <c r="E38" s="23">
        <f>'[1]支出决算表'!$E$25+'[3]支出决算表'!$E$30+'[4]支出决算表'!$E$28</f>
        <v>8329839.73</v>
      </c>
      <c r="F38" s="166">
        <v>8329839.73</v>
      </c>
      <c r="G38" s="23">
        <v>0</v>
      </c>
      <c r="H38" s="23">
        <v>0</v>
      </c>
      <c r="I38" s="23">
        <v>0</v>
      </c>
      <c r="J38" s="152">
        <v>0</v>
      </c>
    </row>
    <row r="39" spans="1:10" ht="14.25">
      <c r="A39" s="21" t="s">
        <v>122</v>
      </c>
      <c r="B39" s="22"/>
      <c r="C39" s="22" t="s">
        <v>67</v>
      </c>
      <c r="D39" s="22" t="s">
        <v>123</v>
      </c>
      <c r="E39" s="23">
        <f>'[1]支出决算表'!$E$26+'[4]支出决算表'!$E$29</f>
        <v>728235.49</v>
      </c>
      <c r="F39" s="166">
        <v>728235.49</v>
      </c>
      <c r="G39" s="23">
        <v>0</v>
      </c>
      <c r="H39" s="23">
        <v>0</v>
      </c>
      <c r="I39" s="23">
        <v>0</v>
      </c>
      <c r="J39" s="152">
        <v>0</v>
      </c>
    </row>
    <row r="40" spans="1:10" ht="14.25">
      <c r="A40" s="21" t="s">
        <v>124</v>
      </c>
      <c r="B40" s="22"/>
      <c r="C40" s="22" t="s">
        <v>67</v>
      </c>
      <c r="D40" s="22" t="s">
        <v>125</v>
      </c>
      <c r="E40" s="23">
        <f>'[1]支出决算表'!$E$27+'[3]支出决算表'!$E$31</f>
        <v>7601604.24</v>
      </c>
      <c r="F40" s="166">
        <v>7601604.24</v>
      </c>
      <c r="G40" s="23">
        <v>0</v>
      </c>
      <c r="H40" s="23">
        <v>0</v>
      </c>
      <c r="I40" s="23">
        <v>0</v>
      </c>
      <c r="J40" s="152">
        <v>0</v>
      </c>
    </row>
    <row r="41" spans="1:10" ht="14.25">
      <c r="A41" s="21" t="s">
        <v>126</v>
      </c>
      <c r="B41" s="22"/>
      <c r="C41" s="22" t="s">
        <v>67</v>
      </c>
      <c r="D41" s="22" t="s">
        <v>127</v>
      </c>
      <c r="E41" s="23">
        <f>'[1]支出决算表'!$E$28+'[2]支出决算表'!$E$25+'[4]支出决算表'!$E$30</f>
        <v>17455980.410000004</v>
      </c>
      <c r="F41" s="166">
        <f>'[1]支出决算表'!$F$28+'[2]支出决算表'!$F$25+'[4]支出决算表'!$F$30</f>
        <v>7351727.09</v>
      </c>
      <c r="G41" s="23">
        <f>'[1]支出决算表'!$G$28+'[2]支出决算表'!$G$25+'[4]支出决算表'!$G$30</f>
        <v>10104253.32</v>
      </c>
      <c r="H41" s="23">
        <v>0</v>
      </c>
      <c r="I41" s="23">
        <v>0</v>
      </c>
      <c r="J41" s="152">
        <v>0</v>
      </c>
    </row>
    <row r="42" spans="1:10" ht="14.25">
      <c r="A42" s="21" t="s">
        <v>128</v>
      </c>
      <c r="B42" s="22"/>
      <c r="C42" s="22" t="s">
        <v>67</v>
      </c>
      <c r="D42" s="22" t="s">
        <v>129</v>
      </c>
      <c r="E42" s="23">
        <f>'[1]支出决算表'!$E$29+'[2]支出决算表'!$E$26+'[4]支出决算表'!$E$31</f>
        <v>17455980.410000004</v>
      </c>
      <c r="F42" s="166">
        <v>7351727.09</v>
      </c>
      <c r="G42" s="23">
        <v>10104253.32</v>
      </c>
      <c r="H42" s="23">
        <v>0</v>
      </c>
      <c r="I42" s="23">
        <v>0</v>
      </c>
      <c r="J42" s="152">
        <v>0</v>
      </c>
    </row>
    <row r="43" spans="1:10" ht="14.25">
      <c r="A43" s="170">
        <v>21205</v>
      </c>
      <c r="B43" s="171"/>
      <c r="C43" s="172"/>
      <c r="D43" s="173" t="s">
        <v>130</v>
      </c>
      <c r="E43" s="174">
        <v>29935633.55</v>
      </c>
      <c r="F43" s="175">
        <v>20189133.55</v>
      </c>
      <c r="G43" s="176">
        <v>9746500</v>
      </c>
      <c r="H43" s="176">
        <v>0</v>
      </c>
      <c r="I43" s="176">
        <v>0</v>
      </c>
      <c r="J43" s="176">
        <v>0</v>
      </c>
    </row>
    <row r="44" spans="1:10" ht="14.25">
      <c r="A44" s="170">
        <v>2120501</v>
      </c>
      <c r="B44" s="171"/>
      <c r="C44" s="172"/>
      <c r="D44" s="173" t="s">
        <v>131</v>
      </c>
      <c r="E44" s="174">
        <v>29935633.55</v>
      </c>
      <c r="F44" s="175">
        <v>20189133.55</v>
      </c>
      <c r="G44" s="176">
        <v>9746500</v>
      </c>
      <c r="H44" s="176">
        <v>0</v>
      </c>
      <c r="I44" s="176">
        <v>0</v>
      </c>
      <c r="J44" s="176">
        <v>0</v>
      </c>
    </row>
    <row r="45" spans="1:10" ht="14.25">
      <c r="A45" s="21" t="s">
        <v>132</v>
      </c>
      <c r="B45" s="22"/>
      <c r="C45" s="22" t="s">
        <v>67</v>
      </c>
      <c r="D45" s="22" t="s">
        <v>133</v>
      </c>
      <c r="E45" s="23">
        <v>10260000</v>
      </c>
      <c r="F45" s="166">
        <v>0</v>
      </c>
      <c r="G45" s="23">
        <v>10260000</v>
      </c>
      <c r="H45" s="23">
        <v>0</v>
      </c>
      <c r="I45" s="23">
        <v>0</v>
      </c>
      <c r="J45" s="152">
        <v>0</v>
      </c>
    </row>
    <row r="46" spans="1:10" ht="14.25">
      <c r="A46" s="21" t="s">
        <v>134</v>
      </c>
      <c r="B46" s="22"/>
      <c r="C46" s="22" t="s">
        <v>67</v>
      </c>
      <c r="D46" s="22" t="s">
        <v>135</v>
      </c>
      <c r="E46" s="23">
        <v>10260000</v>
      </c>
      <c r="F46" s="166">
        <v>0</v>
      </c>
      <c r="G46" s="23">
        <v>10260000</v>
      </c>
      <c r="H46" s="23">
        <v>0</v>
      </c>
      <c r="I46" s="23">
        <v>0</v>
      </c>
      <c r="J46" s="152">
        <v>0</v>
      </c>
    </row>
    <row r="47" spans="1:10" ht="14.25">
      <c r="A47" s="21" t="s">
        <v>136</v>
      </c>
      <c r="B47" s="22"/>
      <c r="C47" s="22" t="s">
        <v>67</v>
      </c>
      <c r="D47" s="167" t="s">
        <v>137</v>
      </c>
      <c r="E47" s="168">
        <f>'[2]支出决算表'!$E$27+'[3]支出决算表'!$E$32+'[4]支出决算表'!$E$34</f>
        <v>314306.45</v>
      </c>
      <c r="F47" s="169">
        <f>'[2]支出决算表'!$F$27+'[3]支出决算表'!$F$32</f>
        <v>68500</v>
      </c>
      <c r="G47" s="168">
        <v>245806.45</v>
      </c>
      <c r="H47" s="168">
        <v>0</v>
      </c>
      <c r="I47" s="168">
        <v>0</v>
      </c>
      <c r="J47" s="188">
        <v>0</v>
      </c>
    </row>
    <row r="48" spans="1:10" ht="14.25">
      <c r="A48" s="21" t="s">
        <v>138</v>
      </c>
      <c r="B48" s="22"/>
      <c r="C48" s="22" t="s">
        <v>67</v>
      </c>
      <c r="D48" s="167" t="s">
        <v>139</v>
      </c>
      <c r="E48" s="168">
        <v>314306.45</v>
      </c>
      <c r="F48" s="169">
        <v>68500</v>
      </c>
      <c r="G48" s="168">
        <v>245806.45</v>
      </c>
      <c r="H48" s="168">
        <v>0</v>
      </c>
      <c r="I48" s="168">
        <v>0</v>
      </c>
      <c r="J48" s="188">
        <v>0</v>
      </c>
    </row>
    <row r="49" spans="1:10" ht="14.25">
      <c r="A49" s="21" t="s">
        <v>146</v>
      </c>
      <c r="B49" s="22"/>
      <c r="C49" s="22" t="s">
        <v>67</v>
      </c>
      <c r="D49" s="22" t="s">
        <v>147</v>
      </c>
      <c r="E49" s="23">
        <f>'[1]支出决算表'!$E$32+'[2]支出决算表'!$E$29+'[3]支出决算表'!$E$34+'[4]支出决算表'!$E$36</f>
        <v>1836739.5899999999</v>
      </c>
      <c r="F49" s="23">
        <f>'[1]支出决算表'!$F$32+'[2]支出决算表'!$F$29+'[3]支出决算表'!$F$34+'[4]支出决算表'!$F$36</f>
        <v>1819851.23</v>
      </c>
      <c r="G49" s="23">
        <v>16888.36</v>
      </c>
      <c r="H49" s="23">
        <v>0</v>
      </c>
      <c r="I49" s="23">
        <v>0</v>
      </c>
      <c r="J49" s="152">
        <v>0</v>
      </c>
    </row>
    <row r="50" spans="1:10" ht="14.25">
      <c r="A50" s="21" t="s">
        <v>148</v>
      </c>
      <c r="B50" s="22"/>
      <c r="C50" s="22" t="s">
        <v>67</v>
      </c>
      <c r="D50" s="22" t="s">
        <v>149</v>
      </c>
      <c r="E50" s="23">
        <f>'[1]支出决算表'!$F$32+'[2]支出决算表'!$F$29+'[3]支出决算表'!$F$34+'[4]支出决算表'!$F$36</f>
        <v>1819851.23</v>
      </c>
      <c r="F50" s="23">
        <f>'[1]支出决算表'!$F$32+'[2]支出决算表'!$F$29+'[3]支出决算表'!$F$34+'[4]支出决算表'!$F$36</f>
        <v>1819851.23</v>
      </c>
      <c r="G50" s="23">
        <v>0</v>
      </c>
      <c r="H50" s="23">
        <v>0</v>
      </c>
      <c r="I50" s="23">
        <v>0</v>
      </c>
      <c r="J50" s="152">
        <v>0</v>
      </c>
    </row>
    <row r="51" spans="1:10" ht="14.25">
      <c r="A51" s="21" t="s">
        <v>150</v>
      </c>
      <c r="B51" s="22"/>
      <c r="C51" s="22" t="s">
        <v>67</v>
      </c>
      <c r="D51" s="22" t="s">
        <v>151</v>
      </c>
      <c r="E51" s="23">
        <f>'[1]支出决算表'!$E$34+'[2]支出决算表'!$E$31+'[3]支出决算表'!$E$36+'[4]支出决算表'!$E$38</f>
        <v>1248881.23</v>
      </c>
      <c r="F51" s="23">
        <v>1248881.23</v>
      </c>
      <c r="G51" s="23">
        <v>0</v>
      </c>
      <c r="H51" s="23">
        <v>0</v>
      </c>
      <c r="I51" s="23">
        <v>0</v>
      </c>
      <c r="J51" s="152">
        <v>0</v>
      </c>
    </row>
    <row r="52" spans="1:10" ht="14.25">
      <c r="A52" s="21" t="s">
        <v>152</v>
      </c>
      <c r="B52" s="22"/>
      <c r="C52" s="22" t="s">
        <v>67</v>
      </c>
      <c r="D52" s="22" t="s">
        <v>153</v>
      </c>
      <c r="E52" s="23">
        <f>'[1]支出决算表'!$E$35+'[2]支出决算表'!$E$32+'[3]支出决算表'!$E$37+'[4]支出决算表'!$E$39</f>
        <v>570970</v>
      </c>
      <c r="F52" s="23">
        <v>570970</v>
      </c>
      <c r="G52" s="23">
        <v>0</v>
      </c>
      <c r="H52" s="23">
        <v>0</v>
      </c>
      <c r="I52" s="23">
        <v>0</v>
      </c>
      <c r="J52" s="152">
        <v>0</v>
      </c>
    </row>
    <row r="53" spans="1:10" ht="14.25">
      <c r="A53" s="21" t="s">
        <v>171</v>
      </c>
      <c r="B53" s="22"/>
      <c r="C53" s="22" t="s">
        <v>67</v>
      </c>
      <c r="D53" s="22" t="s">
        <v>172</v>
      </c>
      <c r="E53" s="23">
        <v>16888.36</v>
      </c>
      <c r="F53" s="23">
        <v>0</v>
      </c>
      <c r="G53" s="23">
        <v>16888.36</v>
      </c>
      <c r="H53" s="23">
        <v>0</v>
      </c>
      <c r="I53" s="23">
        <v>0</v>
      </c>
      <c r="J53" s="152">
        <v>0</v>
      </c>
    </row>
    <row r="54" spans="1:10" ht="14.25">
      <c r="A54" s="21" t="s">
        <v>173</v>
      </c>
      <c r="B54" s="22"/>
      <c r="C54" s="22" t="s">
        <v>67</v>
      </c>
      <c r="D54" s="22" t="s">
        <v>174</v>
      </c>
      <c r="E54" s="23">
        <v>16888.36</v>
      </c>
      <c r="F54" s="23">
        <v>0</v>
      </c>
      <c r="G54" s="23">
        <v>16888.36</v>
      </c>
      <c r="H54" s="23">
        <v>0</v>
      </c>
      <c r="I54" s="23">
        <v>0</v>
      </c>
      <c r="J54" s="152">
        <v>0</v>
      </c>
    </row>
    <row r="55" spans="1:10" ht="14.25">
      <c r="A55" s="21" t="s">
        <v>154</v>
      </c>
      <c r="B55" s="22"/>
      <c r="C55" s="22" t="s">
        <v>67</v>
      </c>
      <c r="D55" s="22" t="s">
        <v>155</v>
      </c>
      <c r="E55" s="23">
        <f>'[1]支出决算表'!$E$38+'[4]支出决算表'!$E$40</f>
        <v>2500053</v>
      </c>
      <c r="F55" s="23">
        <v>0</v>
      </c>
      <c r="G55" s="23">
        <v>2500053</v>
      </c>
      <c r="H55" s="23">
        <v>0</v>
      </c>
      <c r="I55" s="23">
        <v>0</v>
      </c>
      <c r="J55" s="152">
        <v>0</v>
      </c>
    </row>
    <row r="56" spans="1:10" ht="14.25">
      <c r="A56" s="21" t="s">
        <v>156</v>
      </c>
      <c r="B56" s="22"/>
      <c r="C56" s="22" t="s">
        <v>67</v>
      </c>
      <c r="D56" s="22" t="s">
        <v>157</v>
      </c>
      <c r="E56" s="23">
        <v>2500053</v>
      </c>
      <c r="F56" s="23">
        <v>0</v>
      </c>
      <c r="G56" s="23">
        <v>2500053</v>
      </c>
      <c r="H56" s="23">
        <v>0</v>
      </c>
      <c r="I56" s="23">
        <v>0</v>
      </c>
      <c r="J56" s="152">
        <v>0</v>
      </c>
    </row>
    <row r="57" spans="1:10" ht="15">
      <c r="A57" s="182" t="s">
        <v>158</v>
      </c>
      <c r="B57" s="183"/>
      <c r="C57" s="183" t="s">
        <v>67</v>
      </c>
      <c r="D57" s="183" t="s">
        <v>159</v>
      </c>
      <c r="E57" s="23">
        <v>2500053</v>
      </c>
      <c r="F57" s="149">
        <v>0</v>
      </c>
      <c r="G57" s="23">
        <v>2500053</v>
      </c>
      <c r="H57" s="149">
        <v>0</v>
      </c>
      <c r="I57" s="149">
        <v>0</v>
      </c>
      <c r="J57" s="153">
        <v>0</v>
      </c>
    </row>
  </sheetData>
  <sheetProtection/>
  <mergeCells count="62">
    <mergeCell ref="A2:J2"/>
    <mergeCell ref="A3:D3"/>
    <mergeCell ref="I3:J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E4:E5"/>
    <mergeCell ref="F4:F5"/>
    <mergeCell ref="G4:G5"/>
    <mergeCell ref="H4:H5"/>
    <mergeCell ref="I4:I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35"/>
  <sheetViews>
    <sheetView zoomScaleSheetLayoutView="100" workbookViewId="0" topLeftCell="A1">
      <selection activeCell="M22" sqref="M22"/>
    </sheetView>
  </sheetViews>
  <sheetFormatPr defaultColWidth="9.00390625" defaultRowHeight="14.25"/>
  <cols>
    <col min="1" max="1" width="24.875" style="0" customWidth="1"/>
    <col min="2" max="2" width="4.625" style="0" customWidth="1"/>
    <col min="5" max="5" width="27.00390625" style="0" customWidth="1"/>
    <col min="6" max="6" width="5.25390625" style="0" customWidth="1"/>
    <col min="7" max="7" width="10.375" style="0" customWidth="1"/>
    <col min="8" max="8" width="13.375" style="0" customWidth="1"/>
    <col min="9" max="9" width="10.75390625" style="0" customWidth="1"/>
    <col min="11" max="11" width="18.125" style="0" customWidth="1"/>
  </cols>
  <sheetData>
    <row r="1" ht="14.25">
      <c r="A1" t="s">
        <v>175</v>
      </c>
    </row>
    <row r="2" spans="1:9" ht="18" customHeight="1">
      <c r="A2" s="120" t="s">
        <v>176</v>
      </c>
      <c r="B2" s="2"/>
      <c r="C2" s="2"/>
      <c r="D2" s="2"/>
      <c r="E2" s="2"/>
      <c r="F2" s="2"/>
      <c r="G2" s="2"/>
      <c r="H2" s="2"/>
      <c r="I2" s="2"/>
    </row>
    <row r="3" spans="1:9" ht="15" customHeight="1">
      <c r="A3" s="121" t="s">
        <v>51</v>
      </c>
      <c r="B3" s="122"/>
      <c r="C3" s="122"/>
      <c r="D3" s="123"/>
      <c r="E3" s="123"/>
      <c r="F3" s="124"/>
      <c r="G3" s="124"/>
      <c r="H3" s="124"/>
      <c r="I3" s="151"/>
    </row>
    <row r="4" spans="1:9" ht="14.25">
      <c r="A4" s="125" t="s">
        <v>177</v>
      </c>
      <c r="B4" s="126"/>
      <c r="C4" s="126"/>
      <c r="D4" s="126"/>
      <c r="E4" s="127" t="s">
        <v>178</v>
      </c>
      <c r="F4" s="128"/>
      <c r="G4" s="128"/>
      <c r="H4" s="128"/>
      <c r="I4" s="128"/>
    </row>
    <row r="5" spans="1:9" ht="15" customHeight="1">
      <c r="A5" s="129" t="s">
        <v>179</v>
      </c>
      <c r="B5" s="130" t="s">
        <v>7</v>
      </c>
      <c r="C5" s="130" t="s">
        <v>8</v>
      </c>
      <c r="D5" s="130"/>
      <c r="E5" s="130" t="s">
        <v>180</v>
      </c>
      <c r="F5" s="130" t="s">
        <v>7</v>
      </c>
      <c r="G5" s="131" t="s">
        <v>8</v>
      </c>
      <c r="H5" s="132"/>
      <c r="I5" s="132"/>
    </row>
    <row r="6" spans="1:9" ht="24" customHeight="1">
      <c r="A6" s="129"/>
      <c r="B6" s="130"/>
      <c r="C6" s="130"/>
      <c r="D6" s="130"/>
      <c r="E6" s="130"/>
      <c r="F6" s="130"/>
      <c r="G6" s="133" t="s">
        <v>65</v>
      </c>
      <c r="H6" s="133" t="s">
        <v>181</v>
      </c>
      <c r="I6" s="133" t="s">
        <v>182</v>
      </c>
    </row>
    <row r="7" spans="1:9" ht="13.5" customHeight="1">
      <c r="A7" s="134" t="s">
        <v>183</v>
      </c>
      <c r="B7" s="133">
        <v>1</v>
      </c>
      <c r="C7" s="135">
        <f>'[1]财政拨款收入支出决算总表'!$C$7+'[2]财政拨款收入支出决算总表'!$C$7+'[3]财政拨款收入支出决算总表'!$C$7+'[4]财政拨款收入支出决算总表'!$C$7</f>
        <v>55564364.72</v>
      </c>
      <c r="D7" s="136"/>
      <c r="E7" s="137" t="s">
        <v>11</v>
      </c>
      <c r="F7" s="133">
        <v>29</v>
      </c>
      <c r="G7" s="23">
        <f>'[1]财政拨款收入支出决算总表'!$G$7+'[2]财政拨款收入支出决算总表'!$G$7+'[3]财政拨款收入支出决算总表'!$G$7+'[4]财政拨款收入支出决算总表'!$G$7</f>
        <v>589192.2</v>
      </c>
      <c r="H7" s="23">
        <v>589192.2</v>
      </c>
      <c r="I7" s="152">
        <v>0</v>
      </c>
    </row>
    <row r="8" spans="1:9" ht="13.5" customHeight="1">
      <c r="A8" s="134" t="s">
        <v>184</v>
      </c>
      <c r="B8" s="133">
        <v>2</v>
      </c>
      <c r="C8" s="135">
        <v>10260000</v>
      </c>
      <c r="D8" s="136"/>
      <c r="E8" s="137" t="s">
        <v>13</v>
      </c>
      <c r="F8" s="133">
        <v>30</v>
      </c>
      <c r="G8" s="23">
        <v>0</v>
      </c>
      <c r="H8" s="23">
        <v>0</v>
      </c>
      <c r="I8" s="152">
        <v>0</v>
      </c>
    </row>
    <row r="9" spans="1:9" ht="13.5" customHeight="1">
      <c r="A9" s="134" t="s">
        <v>15</v>
      </c>
      <c r="B9" s="133">
        <v>3</v>
      </c>
      <c r="C9" s="135" t="s">
        <v>15</v>
      </c>
      <c r="D9" s="136"/>
      <c r="E9" s="137" t="s">
        <v>16</v>
      </c>
      <c r="F9" s="133">
        <v>31</v>
      </c>
      <c r="G9" s="23">
        <v>0</v>
      </c>
      <c r="H9" s="23">
        <v>0</v>
      </c>
      <c r="I9" s="152">
        <v>0</v>
      </c>
    </row>
    <row r="10" spans="1:9" ht="13.5" customHeight="1">
      <c r="A10" s="134" t="s">
        <v>15</v>
      </c>
      <c r="B10" s="133">
        <v>4</v>
      </c>
      <c r="C10" s="135" t="s">
        <v>15</v>
      </c>
      <c r="D10" s="136"/>
      <c r="E10" s="137" t="s">
        <v>18</v>
      </c>
      <c r="F10" s="133">
        <v>32</v>
      </c>
      <c r="G10" s="23">
        <v>0</v>
      </c>
      <c r="H10" s="23">
        <v>0</v>
      </c>
      <c r="I10" s="152">
        <v>0</v>
      </c>
    </row>
    <row r="11" spans="1:9" ht="13.5" customHeight="1">
      <c r="A11" s="134" t="s">
        <v>15</v>
      </c>
      <c r="B11" s="133">
        <v>5</v>
      </c>
      <c r="C11" s="135" t="s">
        <v>15</v>
      </c>
      <c r="D11" s="136"/>
      <c r="E11" s="137" t="s">
        <v>20</v>
      </c>
      <c r="F11" s="133">
        <v>33</v>
      </c>
      <c r="G11" s="23">
        <v>0</v>
      </c>
      <c r="H11" s="23">
        <v>0</v>
      </c>
      <c r="I11" s="152">
        <v>0</v>
      </c>
    </row>
    <row r="12" spans="1:9" ht="13.5" customHeight="1">
      <c r="A12" s="134" t="s">
        <v>15</v>
      </c>
      <c r="B12" s="133">
        <v>6</v>
      </c>
      <c r="C12" s="135" t="s">
        <v>15</v>
      </c>
      <c r="D12" s="136"/>
      <c r="E12" s="137" t="s">
        <v>22</v>
      </c>
      <c r="F12" s="133">
        <v>34</v>
      </c>
      <c r="G12" s="23">
        <v>0</v>
      </c>
      <c r="H12" s="23">
        <v>0</v>
      </c>
      <c r="I12" s="152">
        <v>0</v>
      </c>
    </row>
    <row r="13" spans="1:9" ht="13.5" customHeight="1">
      <c r="A13" s="134" t="s">
        <v>15</v>
      </c>
      <c r="B13" s="133">
        <v>7</v>
      </c>
      <c r="C13" s="135" t="s">
        <v>15</v>
      </c>
      <c r="D13" s="136"/>
      <c r="E13" s="137" t="s">
        <v>24</v>
      </c>
      <c r="F13" s="133">
        <v>35</v>
      </c>
      <c r="G13" s="23">
        <v>0</v>
      </c>
      <c r="H13" s="23">
        <v>0</v>
      </c>
      <c r="I13" s="152">
        <v>0</v>
      </c>
    </row>
    <row r="14" spans="1:9" ht="13.5" customHeight="1">
      <c r="A14" s="134" t="s">
        <v>15</v>
      </c>
      <c r="B14" s="133">
        <v>8</v>
      </c>
      <c r="C14" s="135" t="s">
        <v>15</v>
      </c>
      <c r="D14" s="136"/>
      <c r="E14" s="137" t="s">
        <v>25</v>
      </c>
      <c r="F14" s="133">
        <v>36</v>
      </c>
      <c r="G14" s="23">
        <f>'[1]财政拨款收入支出决算总表'!$G$14+'[2]财政拨款收入支出决算总表'!$G$14+'[3]财政拨款收入支出决算总表'!$G$14+'[4]财政拨款收入支出决算总表'!$G$14</f>
        <v>5839643.52</v>
      </c>
      <c r="H14" s="23">
        <v>5842643.52</v>
      </c>
      <c r="I14" s="152">
        <v>0</v>
      </c>
    </row>
    <row r="15" spans="1:9" ht="13.5" customHeight="1">
      <c r="A15" s="134" t="s">
        <v>15</v>
      </c>
      <c r="B15" s="133">
        <v>9</v>
      </c>
      <c r="C15" s="135" t="s">
        <v>15</v>
      </c>
      <c r="D15" s="136"/>
      <c r="E15" s="137" t="s">
        <v>26</v>
      </c>
      <c r="F15" s="133">
        <v>37</v>
      </c>
      <c r="G15" s="23">
        <f>'[1]财政拨款收入支出决算总表'!$G$15+'[2]财政拨款收入支出决算总表'!$G$15+'[3]财政拨款收入支出决算总表'!$G$15+'[4]财政拨款收入支出决算总表'!$G$15</f>
        <v>925626.38</v>
      </c>
      <c r="H15" s="23">
        <v>925626.38</v>
      </c>
      <c r="I15" s="152">
        <v>0</v>
      </c>
    </row>
    <row r="16" spans="1:9" ht="13.5" customHeight="1">
      <c r="A16" s="134" t="s">
        <v>15</v>
      </c>
      <c r="B16" s="133">
        <v>10</v>
      </c>
      <c r="C16" s="135" t="s">
        <v>15</v>
      </c>
      <c r="D16" s="136"/>
      <c r="E16" s="137" t="s">
        <v>27</v>
      </c>
      <c r="F16" s="133">
        <v>38</v>
      </c>
      <c r="G16" s="23">
        <v>0</v>
      </c>
      <c r="H16" s="23">
        <v>0</v>
      </c>
      <c r="I16" s="152">
        <v>0</v>
      </c>
    </row>
    <row r="17" spans="1:9" ht="13.5" customHeight="1">
      <c r="A17" s="134" t="s">
        <v>15</v>
      </c>
      <c r="B17" s="133">
        <v>11</v>
      </c>
      <c r="C17" s="135" t="s">
        <v>15</v>
      </c>
      <c r="D17" s="136"/>
      <c r="E17" s="137" t="s">
        <v>28</v>
      </c>
      <c r="F17" s="133">
        <v>39</v>
      </c>
      <c r="G17" s="23">
        <f>'[1]财政拨款收入支出决算总表'!$G$17+'[2]财政拨款收入支出决算总表'!$G$17+'[3]财政拨款收入支出决算总表'!$G$17+'[4]财政拨款收入支出决算总表'!$G$17</f>
        <v>55533544.05</v>
      </c>
      <c r="H17" s="23">
        <f>'[1]财政拨款收入支出决算总表'!$H$17+'[2]财政拨款收入支出决算总表'!$H$17+'[3]财政拨款收入支出决算总表'!$H$17+'[4]财政拨款收入支出决算总表'!$H$17</f>
        <v>50963624.69</v>
      </c>
      <c r="I17" s="152">
        <v>10260000</v>
      </c>
    </row>
    <row r="18" spans="1:9" ht="13.5" customHeight="1">
      <c r="A18" s="134" t="s">
        <v>15</v>
      </c>
      <c r="B18" s="133">
        <v>12</v>
      </c>
      <c r="C18" s="135" t="s">
        <v>15</v>
      </c>
      <c r="D18" s="136"/>
      <c r="E18" s="137" t="s">
        <v>29</v>
      </c>
      <c r="F18" s="133">
        <v>40</v>
      </c>
      <c r="G18" s="23">
        <v>0</v>
      </c>
      <c r="H18" s="23">
        <v>0</v>
      </c>
      <c r="I18" s="152">
        <v>0</v>
      </c>
    </row>
    <row r="19" spans="1:9" ht="13.5" customHeight="1">
      <c r="A19" s="138" t="s">
        <v>15</v>
      </c>
      <c r="B19" s="130">
        <v>13</v>
      </c>
      <c r="C19" s="139" t="s">
        <v>15</v>
      </c>
      <c r="D19" s="136"/>
      <c r="E19" s="140" t="s">
        <v>30</v>
      </c>
      <c r="F19" s="130">
        <v>41</v>
      </c>
      <c r="G19" s="23">
        <v>0</v>
      </c>
      <c r="H19" s="23">
        <v>0</v>
      </c>
      <c r="I19" s="152">
        <v>0</v>
      </c>
    </row>
    <row r="20" spans="1:9" ht="13.5" customHeight="1">
      <c r="A20" s="138" t="s">
        <v>15</v>
      </c>
      <c r="B20" s="130">
        <v>14</v>
      </c>
      <c r="C20" s="139" t="s">
        <v>15</v>
      </c>
      <c r="D20" s="136"/>
      <c r="E20" s="140" t="s">
        <v>31</v>
      </c>
      <c r="F20" s="130">
        <v>42</v>
      </c>
      <c r="G20" s="23">
        <v>0</v>
      </c>
      <c r="H20" s="23">
        <v>0</v>
      </c>
      <c r="I20" s="152">
        <v>0</v>
      </c>
    </row>
    <row r="21" spans="1:9" ht="13.5" customHeight="1">
      <c r="A21" s="141" t="s">
        <v>15</v>
      </c>
      <c r="B21" s="142">
        <v>15</v>
      </c>
      <c r="C21" s="143" t="s">
        <v>15</v>
      </c>
      <c r="D21" s="136"/>
      <c r="E21" s="144" t="s">
        <v>32</v>
      </c>
      <c r="F21" s="142">
        <v>43</v>
      </c>
      <c r="G21" s="23">
        <v>0</v>
      </c>
      <c r="H21" s="23">
        <v>0</v>
      </c>
      <c r="I21" s="152">
        <v>0</v>
      </c>
    </row>
    <row r="22" spans="1:9" ht="13.5" customHeight="1">
      <c r="A22" s="134" t="s">
        <v>15</v>
      </c>
      <c r="B22" s="133">
        <v>16</v>
      </c>
      <c r="C22" s="135" t="s">
        <v>15</v>
      </c>
      <c r="D22" s="136"/>
      <c r="E22" s="137" t="s">
        <v>33</v>
      </c>
      <c r="F22" s="133">
        <v>44</v>
      </c>
      <c r="G22" s="23">
        <v>0</v>
      </c>
      <c r="H22" s="23">
        <v>0</v>
      </c>
      <c r="I22" s="152">
        <v>0</v>
      </c>
    </row>
    <row r="23" spans="1:9" ht="13.5" customHeight="1">
      <c r="A23" s="134" t="s">
        <v>15</v>
      </c>
      <c r="B23" s="133">
        <v>17</v>
      </c>
      <c r="C23" s="135" t="s">
        <v>15</v>
      </c>
      <c r="D23" s="136"/>
      <c r="E23" s="137" t="s">
        <v>34</v>
      </c>
      <c r="F23" s="133">
        <v>45</v>
      </c>
      <c r="G23" s="23">
        <v>0</v>
      </c>
      <c r="H23" s="23">
        <v>0</v>
      </c>
      <c r="I23" s="152">
        <v>0</v>
      </c>
    </row>
    <row r="24" spans="1:9" ht="13.5" customHeight="1">
      <c r="A24" s="134" t="s">
        <v>15</v>
      </c>
      <c r="B24" s="133">
        <v>18</v>
      </c>
      <c r="C24" s="135" t="s">
        <v>15</v>
      </c>
      <c r="D24" s="136"/>
      <c r="E24" s="137" t="s">
        <v>35</v>
      </c>
      <c r="F24" s="133">
        <v>46</v>
      </c>
      <c r="G24" s="23">
        <v>0</v>
      </c>
      <c r="H24" s="23">
        <v>0</v>
      </c>
      <c r="I24" s="152">
        <v>0</v>
      </c>
    </row>
    <row r="25" spans="1:9" ht="13.5" customHeight="1">
      <c r="A25" s="134" t="s">
        <v>15</v>
      </c>
      <c r="B25" s="133">
        <v>19</v>
      </c>
      <c r="C25" s="135" t="s">
        <v>15</v>
      </c>
      <c r="D25" s="136"/>
      <c r="E25" s="137" t="s">
        <v>36</v>
      </c>
      <c r="F25" s="133">
        <v>47</v>
      </c>
      <c r="G25" s="23">
        <f>'[1]财政拨款收入支出决算总表'!$G$25+'[2]财政拨款收入支出决算总表'!$G$25+'[3]财政拨款收入支出决算总表'!$G$25+'[4]财政拨款收入支出决算总表'!$G$25</f>
        <v>1836739.5899999999</v>
      </c>
      <c r="H25" s="23">
        <v>1836739.59</v>
      </c>
      <c r="I25" s="152">
        <v>0</v>
      </c>
    </row>
    <row r="26" spans="1:9" ht="13.5" customHeight="1">
      <c r="A26" s="134" t="s">
        <v>15</v>
      </c>
      <c r="B26" s="133">
        <v>20</v>
      </c>
      <c r="C26" s="135" t="s">
        <v>15</v>
      </c>
      <c r="D26" s="136"/>
      <c r="E26" s="137" t="s">
        <v>37</v>
      </c>
      <c r="F26" s="133">
        <v>48</v>
      </c>
      <c r="G26" s="23">
        <v>0</v>
      </c>
      <c r="H26" s="23">
        <v>0</v>
      </c>
      <c r="I26" s="152">
        <v>0</v>
      </c>
    </row>
    <row r="27" spans="1:9" ht="13.5" customHeight="1">
      <c r="A27" s="134" t="s">
        <v>15</v>
      </c>
      <c r="B27" s="133">
        <v>21</v>
      </c>
      <c r="C27" s="135" t="s">
        <v>15</v>
      </c>
      <c r="D27" s="136"/>
      <c r="E27" s="137" t="s">
        <v>38</v>
      </c>
      <c r="F27" s="133">
        <v>49</v>
      </c>
      <c r="G27" s="23">
        <v>0</v>
      </c>
      <c r="H27" s="23">
        <v>0</v>
      </c>
      <c r="I27" s="152">
        <v>0</v>
      </c>
    </row>
    <row r="28" spans="1:9" ht="13.5" customHeight="1">
      <c r="A28" s="134" t="s">
        <v>15</v>
      </c>
      <c r="B28" s="133">
        <v>22</v>
      </c>
      <c r="C28" s="135" t="s">
        <v>15</v>
      </c>
      <c r="D28" s="136"/>
      <c r="E28" s="137" t="s">
        <v>39</v>
      </c>
      <c r="F28" s="133">
        <v>50</v>
      </c>
      <c r="G28" s="23">
        <v>0</v>
      </c>
      <c r="H28" s="23">
        <v>0</v>
      </c>
      <c r="I28" s="152">
        <v>0</v>
      </c>
    </row>
    <row r="29" spans="1:9" ht="13.5" customHeight="1">
      <c r="A29" s="134" t="s">
        <v>15</v>
      </c>
      <c r="B29" s="133">
        <v>23</v>
      </c>
      <c r="C29" s="135" t="s">
        <v>15</v>
      </c>
      <c r="D29" s="136"/>
      <c r="E29" s="137" t="s">
        <v>40</v>
      </c>
      <c r="F29" s="133">
        <v>51</v>
      </c>
      <c r="G29" s="23">
        <v>0</v>
      </c>
      <c r="H29" s="23">
        <v>0</v>
      </c>
      <c r="I29" s="152">
        <v>0</v>
      </c>
    </row>
    <row r="30" spans="1:9" ht="13.5" customHeight="1">
      <c r="A30" s="145" t="s">
        <v>41</v>
      </c>
      <c r="B30" s="133">
        <v>24</v>
      </c>
      <c r="C30" s="135">
        <f>'[1]财政拨款收入支出决算总表'!$C$30+'[2]财政拨款收入支出决算总表'!$C$30+'[3]财政拨款收入支出决算总表'!$C$30+'[4]财政拨款收入支出决算总表'!$C$30</f>
        <v>65824364.72</v>
      </c>
      <c r="D30" s="136"/>
      <c r="E30" s="146" t="s">
        <v>42</v>
      </c>
      <c r="F30" s="133">
        <v>52</v>
      </c>
      <c r="G30" s="23">
        <f>'[1]财政拨款收入支出决算总表'!$G$30+'[2]财政拨款收入支出决算总表'!$G$30+'[3]财政拨款收入支出决算总表'!$G$30+'[4]财政拨款收入支出决算总表'!$G$30</f>
        <v>64340711.34</v>
      </c>
      <c r="H30" s="23">
        <f>'[1]财政拨款收入支出决算总表'!$H$30+'[2]财政拨款收入支出决算总表'!$H$30+'[3]财政拨款收入支出决算总表'!$H$30+'[4]财政拨款收入支出决算总表'!$H$30</f>
        <v>54080711.34</v>
      </c>
      <c r="I30" s="152">
        <v>10260000</v>
      </c>
    </row>
    <row r="31" spans="1:9" ht="13.5" customHeight="1">
      <c r="A31" s="134" t="s">
        <v>185</v>
      </c>
      <c r="B31" s="133">
        <v>25</v>
      </c>
      <c r="C31" s="135">
        <f>'[1]财政拨款收入支出决算总表'!$C$31+'[2]财政拨款收入支出决算总表'!$C$31+'[3]财政拨款收入支出决算总表'!$C$31+'[4]财政拨款收入支出决算总表'!$C$31</f>
        <v>5728383.24</v>
      </c>
      <c r="D31" s="136"/>
      <c r="E31" s="137" t="s">
        <v>186</v>
      </c>
      <c r="F31" s="133">
        <v>53</v>
      </c>
      <c r="G31" s="23">
        <f>'[1]财政拨款收入支出决算总表'!$G$31+'[2]财政拨款收入支出决算总表'!$G$31+'[3]财政拨款收入支出决算总表'!$G$31+'[4]财政拨款收入支出决算总表'!$G$31</f>
        <v>7212036.62</v>
      </c>
      <c r="H31" s="23">
        <f>'[1]财政拨款收入支出决算总表'!$H$31+'[2]财政拨款收入支出决算总表'!$H$31+'[3]财政拨款收入支出决算总表'!$H$31+'[4]财政拨款收入支出决算总表'!$H$31</f>
        <v>7212036.62</v>
      </c>
      <c r="I31" s="135" t="s">
        <v>15</v>
      </c>
    </row>
    <row r="32" spans="1:9" ht="13.5" customHeight="1">
      <c r="A32" s="134" t="s">
        <v>183</v>
      </c>
      <c r="B32" s="133">
        <v>26</v>
      </c>
      <c r="C32" s="135">
        <f>'[1]财政拨款收入支出决算总表'!$C$32+'[2]财政拨款收入支出决算总表'!$C$32+'[3]财政拨款收入支出决算总表'!$C$32</f>
        <v>5366519.83</v>
      </c>
      <c r="D32" s="136"/>
      <c r="E32" s="137" t="s">
        <v>15</v>
      </c>
      <c r="F32" s="133">
        <v>54</v>
      </c>
      <c r="G32" s="135" t="s">
        <v>15</v>
      </c>
      <c r="H32" s="23" t="s">
        <v>15</v>
      </c>
      <c r="I32" s="135" t="s">
        <v>15</v>
      </c>
    </row>
    <row r="33" spans="1:9" ht="13.5" customHeight="1">
      <c r="A33" s="134" t="s">
        <v>184</v>
      </c>
      <c r="B33" s="133">
        <v>27</v>
      </c>
      <c r="C33" s="135">
        <v>0</v>
      </c>
      <c r="D33" s="136"/>
      <c r="E33" s="137" t="s">
        <v>15</v>
      </c>
      <c r="F33" s="133">
        <v>55</v>
      </c>
      <c r="G33" s="135" t="s">
        <v>15</v>
      </c>
      <c r="H33" s="23" t="s">
        <v>15</v>
      </c>
      <c r="I33" s="135" t="s">
        <v>15</v>
      </c>
    </row>
    <row r="34" spans="1:9" ht="13.5" customHeight="1">
      <c r="A34" s="147" t="s">
        <v>47</v>
      </c>
      <c r="B34" s="130">
        <v>28</v>
      </c>
      <c r="C34" s="139">
        <f>'[1]财政拨款收入支出决算总表'!$C$34+'[2]财政拨款收入支出决算总表'!$C$34+'[3]财政拨款收入支出决算总表'!$C$34+'[4]财政拨款收入支出决算总表'!$C$34</f>
        <v>71552747.96000001</v>
      </c>
      <c r="D34" s="136"/>
      <c r="E34" s="148" t="s">
        <v>47</v>
      </c>
      <c r="F34" s="130">
        <v>56</v>
      </c>
      <c r="G34" s="149">
        <f>'[1]财政拨款收入支出决算总表'!$G$34+'[2]财政拨款收入支出决算总表'!$G$34+'[3]财政拨款收入支出决算总表'!$G$34+'[4]财政拨款收入支出决算总表'!$G$34</f>
        <v>71552747.96000001</v>
      </c>
      <c r="H34" s="23">
        <f>'[1]财政拨款收入支出决算总表'!$H$34+'[2]财政拨款收入支出决算总表'!$H$34+'[3]财政拨款收入支出决算总表'!$H$34+'[4]财政拨款收入支出决算总表'!$H$34</f>
        <v>61292747.96</v>
      </c>
      <c r="I34" s="153">
        <v>10260000</v>
      </c>
    </row>
    <row r="35" spans="1:9" ht="13.5" customHeight="1">
      <c r="A35" s="150" t="s">
        <v>187</v>
      </c>
      <c r="B35" s="72"/>
      <c r="C35" s="72"/>
      <c r="D35" s="72"/>
      <c r="E35" s="72"/>
      <c r="F35" s="72"/>
      <c r="G35" s="72"/>
      <c r="H35" s="72"/>
      <c r="I35" s="72"/>
    </row>
  </sheetData>
  <sheetProtection/>
  <mergeCells count="40">
    <mergeCell ref="A2:I2"/>
    <mergeCell ref="A3:C3"/>
    <mergeCell ref="E3:H3"/>
    <mergeCell ref="A4:D4"/>
    <mergeCell ref="E4:I4"/>
    <mergeCell ref="G5:I5"/>
    <mergeCell ref="C7:D7"/>
    <mergeCell ref="C8:D8"/>
    <mergeCell ref="C9:D9"/>
    <mergeCell ref="C10:D10"/>
    <mergeCell ref="C11:D11"/>
    <mergeCell ref="C12:D12"/>
    <mergeCell ref="C13:D13"/>
    <mergeCell ref="C14:D14"/>
    <mergeCell ref="C15:D15"/>
    <mergeCell ref="C16:D16"/>
    <mergeCell ref="C17:D17"/>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A35:I35"/>
    <mergeCell ref="A5:A6"/>
    <mergeCell ref="B5:B6"/>
    <mergeCell ref="E5:E6"/>
    <mergeCell ref="F5:F6"/>
    <mergeCell ref="C5:D6"/>
  </mergeCells>
  <printOptions horizontalCentered="1"/>
  <pageMargins left="0.7479166666666667" right="0.7479166666666667" top="0.5111111111111111" bottom="0.5111111111111111" header="0.5111111111111111" footer="0.511111111111111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51"/>
  <sheetViews>
    <sheetView zoomScale="55" zoomScaleNormal="55" zoomScaleSheetLayoutView="100" workbookViewId="0" topLeftCell="A1">
      <selection activeCell="Y14" sqref="Y14"/>
    </sheetView>
  </sheetViews>
  <sheetFormatPr defaultColWidth="9.00390625" defaultRowHeight="14.25"/>
  <cols>
    <col min="1" max="1" width="9.75390625" style="0" customWidth="1"/>
    <col min="2" max="2" width="10.125" style="0" customWidth="1"/>
    <col min="3" max="3" width="9.875" style="0" customWidth="1"/>
    <col min="4" max="4" width="36.375" style="0" customWidth="1"/>
    <col min="5" max="5" width="25.625" style="0" customWidth="1"/>
    <col min="6" max="6" width="22.50390625" style="0" customWidth="1"/>
    <col min="7" max="7" width="28.00390625" style="0" customWidth="1"/>
    <col min="9" max="10" width="12.625" style="0" bestFit="1" customWidth="1"/>
  </cols>
  <sheetData>
    <row r="1" spans="1:7" ht="22.5">
      <c r="A1" s="78" t="s">
        <v>188</v>
      </c>
      <c r="B1" s="77"/>
      <c r="C1" s="77"/>
      <c r="D1" s="77"/>
      <c r="E1" s="77"/>
      <c r="F1" s="77"/>
      <c r="G1" s="77"/>
    </row>
    <row r="2" spans="1:7" ht="22.5">
      <c r="A2" s="79" t="s">
        <v>189</v>
      </c>
      <c r="B2" s="2"/>
      <c r="C2" s="2"/>
      <c r="D2" s="2"/>
      <c r="E2" s="2"/>
      <c r="F2" s="2"/>
      <c r="G2" s="2"/>
    </row>
    <row r="3" spans="1:7" ht="36" customHeight="1">
      <c r="A3" s="80" t="s">
        <v>51</v>
      </c>
      <c r="B3" s="81"/>
      <c r="C3" s="81"/>
      <c r="D3" s="81"/>
      <c r="E3" s="82"/>
      <c r="F3" s="83"/>
      <c r="G3" s="84" t="s">
        <v>3</v>
      </c>
    </row>
    <row r="4" spans="1:7" ht="23.25">
      <c r="A4" s="85" t="s">
        <v>6</v>
      </c>
      <c r="B4" s="86"/>
      <c r="C4" s="86"/>
      <c r="D4" s="86"/>
      <c r="E4" s="87" t="s">
        <v>42</v>
      </c>
      <c r="F4" s="87" t="s">
        <v>163</v>
      </c>
      <c r="G4" s="87" t="s">
        <v>164</v>
      </c>
    </row>
    <row r="5" spans="1:7" ht="24" customHeight="1">
      <c r="A5" s="88" t="s">
        <v>59</v>
      </c>
      <c r="B5" s="89"/>
      <c r="C5" s="89"/>
      <c r="D5" s="90" t="s">
        <v>60</v>
      </c>
      <c r="E5" s="91"/>
      <c r="F5" s="91"/>
      <c r="G5" s="91"/>
    </row>
    <row r="6" spans="1:7" ht="24" customHeight="1">
      <c r="A6" s="92" t="s">
        <v>61</v>
      </c>
      <c r="B6" s="90" t="s">
        <v>62</v>
      </c>
      <c r="C6" s="90" t="s">
        <v>63</v>
      </c>
      <c r="D6" s="90" t="s">
        <v>64</v>
      </c>
      <c r="E6" s="93">
        <v>1</v>
      </c>
      <c r="F6" s="93">
        <v>2</v>
      </c>
      <c r="G6" s="93">
        <v>3</v>
      </c>
    </row>
    <row r="7" spans="1:7" ht="24" customHeight="1">
      <c r="A7" s="94" t="s">
        <v>65</v>
      </c>
      <c r="B7" s="95"/>
      <c r="C7" s="95"/>
      <c r="D7" s="95"/>
      <c r="E7" s="96">
        <f>'[1]一般公共预算财政拨款支出决算表'!$E$7+'[2]一般公共预算财政拨款支出决算表'!$E$7+'[3]一般公共预算财政拨款支出决算表'!$E$7+'[4]一般公共预算财政拨款支出决算表'!$E$7</f>
        <v>54080711.34</v>
      </c>
      <c r="F7" s="96">
        <f>'[1]一般公共预算财政拨款支出决算表'!$F$7+'[2]一般公共预算财政拨款支出决算表'!$F$7+'[3]一般公共预算财政拨款支出决算表'!$F$7+'[4]一般公共预算财政拨款支出决算表'!$F$7</f>
        <v>41459888.230000004</v>
      </c>
      <c r="G7" s="96">
        <f>'[1]一般公共预算财政拨款支出决算表'!$G$7+'[2]一般公共预算财政拨款支出决算表'!$G$7+'[4]一般公共预算财政拨款支出决算表'!$G$7</f>
        <v>12620823.11</v>
      </c>
    </row>
    <row r="8" spans="1:7" s="77" customFormat="1" ht="30" customHeight="1">
      <c r="A8" s="97">
        <v>201</v>
      </c>
      <c r="B8" s="98"/>
      <c r="C8" s="98" t="s">
        <v>67</v>
      </c>
      <c r="D8" s="98" t="s">
        <v>68</v>
      </c>
      <c r="E8" s="99">
        <f>'[1]一般公共预算财政拨款支出决算表'!$E$8+'[2]一般公共预算财政拨款支出决算表'!$E$8+'[3]一般公共预算财政拨款支出决算表'!$E$8+'[4]一般公共预算财政拨款支出决算表'!$E$8</f>
        <v>589192.2</v>
      </c>
      <c r="F8" s="99">
        <v>589192.2</v>
      </c>
      <c r="G8" s="99">
        <v>0</v>
      </c>
    </row>
    <row r="9" spans="1:7" s="77" customFormat="1" ht="30" customHeight="1">
      <c r="A9" s="97">
        <v>20199</v>
      </c>
      <c r="B9" s="98"/>
      <c r="C9" s="98" t="s">
        <v>67</v>
      </c>
      <c r="D9" s="98" t="s">
        <v>70</v>
      </c>
      <c r="E9" s="99">
        <v>589192.2</v>
      </c>
      <c r="F9" s="99">
        <v>589192.2</v>
      </c>
      <c r="G9" s="99">
        <v>0</v>
      </c>
    </row>
    <row r="10" spans="1:7" s="77" customFormat="1" ht="30" customHeight="1">
      <c r="A10" s="97">
        <v>2019999</v>
      </c>
      <c r="B10" s="98"/>
      <c r="C10" s="98" t="s">
        <v>67</v>
      </c>
      <c r="D10" s="98" t="s">
        <v>72</v>
      </c>
      <c r="E10" s="99">
        <v>589192.2</v>
      </c>
      <c r="F10" s="100">
        <v>589192.2</v>
      </c>
      <c r="G10" s="99">
        <v>0</v>
      </c>
    </row>
    <row r="11" spans="1:7" s="77" customFormat="1" ht="30" customHeight="1">
      <c r="A11" s="97" t="s">
        <v>73</v>
      </c>
      <c r="B11" s="98"/>
      <c r="C11" s="98" t="s">
        <v>67</v>
      </c>
      <c r="D11" s="98" t="s">
        <v>74</v>
      </c>
      <c r="E11" s="99">
        <f>'[1]一般公共预算财政拨款支出决算表'!$E$11+'[2]一般公共预算财政拨款支出决算表'!$E$11+'[3]一般公共预算财政拨款支出决算表'!$E$11+'[4]一般公共预算财政拨款支出决算表'!$E$11</f>
        <v>5467969.12</v>
      </c>
      <c r="F11" s="100">
        <v>5467969.12</v>
      </c>
      <c r="G11" s="99">
        <v>0</v>
      </c>
    </row>
    <row r="12" spans="1:7" s="77" customFormat="1" ht="30" customHeight="1">
      <c r="A12" s="97" t="s">
        <v>75</v>
      </c>
      <c r="B12" s="98"/>
      <c r="C12" s="98" t="s">
        <v>67</v>
      </c>
      <c r="D12" s="98" t="s">
        <v>76</v>
      </c>
      <c r="E12" s="99">
        <f>'[1]一般公共预算财政拨款支出决算表'!$E$12+'[2]一般公共预算财政拨款支出决算表'!$E$12+'[3]一般公共预算财政拨款支出决算表'!$E$12+'[4]一般公共预算财政拨款支出决算表'!$E$12</f>
        <v>2476566.21</v>
      </c>
      <c r="F12" s="100">
        <f>'[1]一般公共预算财政拨款支出决算表'!$E$12+'[2]一般公共预算财政拨款支出决算表'!$E$12+'[3]一般公共预算财政拨款支出决算表'!$E$12+'[4]一般公共预算财政拨款支出决算表'!$E$12</f>
        <v>2476566.21</v>
      </c>
      <c r="G12" s="99">
        <v>0</v>
      </c>
    </row>
    <row r="13" spans="1:7" s="77" customFormat="1" ht="30" customHeight="1">
      <c r="A13" s="97" t="s">
        <v>77</v>
      </c>
      <c r="B13" s="98"/>
      <c r="C13" s="98" t="s">
        <v>67</v>
      </c>
      <c r="D13" s="98" t="s">
        <v>78</v>
      </c>
      <c r="E13" s="99">
        <v>33488</v>
      </c>
      <c r="F13" s="100">
        <v>33488</v>
      </c>
      <c r="G13" s="99">
        <v>0</v>
      </c>
    </row>
    <row r="14" spans="1:7" s="77" customFormat="1" ht="30" customHeight="1">
      <c r="A14" s="97" t="s">
        <v>79</v>
      </c>
      <c r="B14" s="98"/>
      <c r="C14" s="98" t="s">
        <v>67</v>
      </c>
      <c r="D14" s="98" t="s">
        <v>80</v>
      </c>
      <c r="E14" s="99">
        <f>'[1]一般公共预算财政拨款支出决算表'!$E$14+'[2]一般公共预算财政拨款支出决算表'!$E$13+'[3]一般公共预算财政拨款支出决算表'!$E$13+'[4]一般公共预算财政拨款支出决算表'!$E$13</f>
        <v>1982878.21</v>
      </c>
      <c r="F14" s="100">
        <v>1982878.21</v>
      </c>
      <c r="G14" s="99">
        <v>0</v>
      </c>
    </row>
    <row r="15" spans="1:7" s="77" customFormat="1" ht="30" customHeight="1">
      <c r="A15" s="101" t="s">
        <v>83</v>
      </c>
      <c r="B15" s="98"/>
      <c r="C15" s="98"/>
      <c r="D15" s="102" t="s">
        <v>84</v>
      </c>
      <c r="E15" s="103">
        <f>'[2]一般公共预算财政拨款支出决算表'!$E$14+'[3]一般公共预算财政拨款支出决算表'!$E$14+'[4]一般公共预算财政拨款支出决算表'!$E$14</f>
        <v>460200</v>
      </c>
      <c r="F15" s="104">
        <v>460200</v>
      </c>
      <c r="G15" s="105">
        <v>0</v>
      </c>
    </row>
    <row r="16" spans="1:7" s="77" customFormat="1" ht="30" customHeight="1">
      <c r="A16" s="106">
        <v>20807</v>
      </c>
      <c r="B16" s="107"/>
      <c r="C16" s="107"/>
      <c r="D16" s="108" t="s">
        <v>86</v>
      </c>
      <c r="E16" s="103">
        <f>'[2]一般公共预算财政拨款支出决算表'!$E$15+'[3]一般公共预算财政拨款支出决算表'!$E$15+'[4]一般公共预算财政拨款支出决算表'!$E$15</f>
        <v>2552222</v>
      </c>
      <c r="F16" s="104">
        <v>2552222</v>
      </c>
      <c r="G16" s="109"/>
    </row>
    <row r="17" spans="1:7" s="77" customFormat="1" ht="30" customHeight="1">
      <c r="A17" s="106">
        <v>2080799</v>
      </c>
      <c r="B17" s="107"/>
      <c r="C17" s="107"/>
      <c r="D17" s="108" t="s">
        <v>88</v>
      </c>
      <c r="E17" s="103">
        <v>2552222</v>
      </c>
      <c r="F17" s="104">
        <v>2552222</v>
      </c>
      <c r="G17" s="109"/>
    </row>
    <row r="18" spans="1:7" s="77" customFormat="1" ht="30" customHeight="1">
      <c r="A18" s="97" t="s">
        <v>89</v>
      </c>
      <c r="B18" s="98"/>
      <c r="C18" s="98" t="s">
        <v>67</v>
      </c>
      <c r="D18" s="98" t="s">
        <v>90</v>
      </c>
      <c r="E18" s="99">
        <f>'[1]一般公共预算财政拨款支出决算表'!$E$15+'[3]一般公共预算财政拨款支出决算表'!$E$17</f>
        <v>311930.5</v>
      </c>
      <c r="F18" s="100">
        <v>300930.5</v>
      </c>
      <c r="G18" s="99">
        <v>0</v>
      </c>
    </row>
    <row r="19" spans="1:7" s="77" customFormat="1" ht="30" customHeight="1">
      <c r="A19" s="97" t="s">
        <v>91</v>
      </c>
      <c r="B19" s="98"/>
      <c r="C19" s="98" t="s">
        <v>67</v>
      </c>
      <c r="D19" s="98" t="s">
        <v>92</v>
      </c>
      <c r="E19" s="99">
        <f>'[1]一般公共预算财政拨款支出决算表'!$E$16+'[3]一般公共预算财政拨款支出决算表'!$E$18</f>
        <v>257347</v>
      </c>
      <c r="F19" s="100">
        <v>257347</v>
      </c>
      <c r="G19" s="99">
        <v>0</v>
      </c>
    </row>
    <row r="20" spans="1:7" s="77" customFormat="1" ht="30" customHeight="1">
      <c r="A20" s="106">
        <v>2080802</v>
      </c>
      <c r="B20" s="107"/>
      <c r="C20" s="107"/>
      <c r="D20" s="108" t="s">
        <v>93</v>
      </c>
      <c r="E20" s="99">
        <v>54583.5</v>
      </c>
      <c r="F20" s="100">
        <v>54583.5</v>
      </c>
      <c r="G20" s="109"/>
    </row>
    <row r="21" spans="1:7" s="77" customFormat="1" ht="30" customHeight="1">
      <c r="A21" s="110">
        <v>20827</v>
      </c>
      <c r="B21" s="111"/>
      <c r="C21" s="112"/>
      <c r="D21" s="113" t="s">
        <v>168</v>
      </c>
      <c r="E21" s="114">
        <v>23015.58</v>
      </c>
      <c r="F21" s="115">
        <v>23015.58</v>
      </c>
      <c r="G21" s="114"/>
    </row>
    <row r="22" spans="1:7" s="77" customFormat="1" ht="37.5" customHeight="1">
      <c r="A22" s="110">
        <v>2082799</v>
      </c>
      <c r="B22" s="111"/>
      <c r="C22" s="112"/>
      <c r="D22" s="113" t="s">
        <v>169</v>
      </c>
      <c r="E22" s="114">
        <v>23015.58</v>
      </c>
      <c r="F22" s="115">
        <v>23015.58</v>
      </c>
      <c r="G22" s="114"/>
    </row>
    <row r="23" spans="1:7" s="77" customFormat="1" ht="30" customHeight="1">
      <c r="A23" s="97" t="s">
        <v>94</v>
      </c>
      <c r="B23" s="98"/>
      <c r="C23" s="98" t="s">
        <v>67</v>
      </c>
      <c r="D23" s="98" t="s">
        <v>95</v>
      </c>
      <c r="E23" s="99">
        <f>'[1]一般公共预算财政拨款支出决算表'!$E$17+'[2]一般公共预算财政拨款支出决算表'!$E$17+'[3]一般公共预算财政拨款支出决算表'!$E$20+'[4]一般公共预算财政拨款支出决算表'!$E$19</f>
        <v>104234.83</v>
      </c>
      <c r="F23" s="100">
        <v>104234.83</v>
      </c>
      <c r="G23" s="99">
        <v>0</v>
      </c>
    </row>
    <row r="24" spans="1:7" s="77" customFormat="1" ht="30" customHeight="1">
      <c r="A24" s="97" t="s">
        <v>96</v>
      </c>
      <c r="B24" s="98"/>
      <c r="C24" s="98" t="s">
        <v>67</v>
      </c>
      <c r="D24" s="98" t="s">
        <v>97</v>
      </c>
      <c r="E24" s="99">
        <v>104234.83</v>
      </c>
      <c r="F24" s="100">
        <v>104234.83</v>
      </c>
      <c r="G24" s="99">
        <v>0</v>
      </c>
    </row>
    <row r="25" spans="1:7" s="77" customFormat="1" ht="30" customHeight="1">
      <c r="A25" s="97" t="s">
        <v>98</v>
      </c>
      <c r="B25" s="98"/>
      <c r="C25" s="98" t="s">
        <v>67</v>
      </c>
      <c r="D25" s="98" t="s">
        <v>99</v>
      </c>
      <c r="E25" s="99">
        <f>'[1]一般公共预算财政拨款支出决算表'!$E$19+'[2]一般公共预算财政拨款支出决算表'!$E$19+'[3]一般公共预算财政拨款支出决算表'!$E$22+'[4]一般公共预算财政拨款支出决算表'!$E$21</f>
        <v>913266.38</v>
      </c>
      <c r="F25" s="100">
        <v>913266.38</v>
      </c>
      <c r="G25" s="99">
        <v>0</v>
      </c>
    </row>
    <row r="26" spans="1:7" s="77" customFormat="1" ht="30" customHeight="1">
      <c r="A26" s="97" t="s">
        <v>102</v>
      </c>
      <c r="B26" s="98"/>
      <c r="C26" s="98" t="s">
        <v>67</v>
      </c>
      <c r="D26" s="98" t="s">
        <v>103</v>
      </c>
      <c r="E26" s="99">
        <v>913266.38</v>
      </c>
      <c r="F26" s="100">
        <v>913266.38</v>
      </c>
      <c r="G26" s="99">
        <v>0</v>
      </c>
    </row>
    <row r="27" spans="1:7" s="77" customFormat="1" ht="30" customHeight="1">
      <c r="A27" s="97" t="s">
        <v>104</v>
      </c>
      <c r="B27" s="98"/>
      <c r="C27" s="98" t="s">
        <v>67</v>
      </c>
      <c r="D27" s="98" t="s">
        <v>105</v>
      </c>
      <c r="E27" s="99">
        <v>19552.36</v>
      </c>
      <c r="F27" s="100">
        <v>19552.36</v>
      </c>
      <c r="G27" s="99">
        <v>0</v>
      </c>
    </row>
    <row r="28" spans="1:7" s="77" customFormat="1" ht="30" customHeight="1">
      <c r="A28" s="101" t="s">
        <v>106</v>
      </c>
      <c r="B28" s="98"/>
      <c r="C28" s="98"/>
      <c r="D28" s="102" t="s">
        <v>107</v>
      </c>
      <c r="E28" s="103">
        <f>'[2]一般公共预算财政拨款支出决算表'!$E$21+'[3]一般公共预算财政拨款支出决算表'!$E$24+'[4]一般公共预算财政拨款支出决算表'!$E$23</f>
        <v>814373.08</v>
      </c>
      <c r="F28" s="104">
        <v>814373.08</v>
      </c>
      <c r="G28" s="105">
        <v>0</v>
      </c>
    </row>
    <row r="29" spans="1:7" s="77" customFormat="1" ht="30" customHeight="1">
      <c r="A29" s="97" t="s">
        <v>108</v>
      </c>
      <c r="B29" s="98"/>
      <c r="C29" s="98" t="s">
        <v>67</v>
      </c>
      <c r="D29" s="98" t="s">
        <v>109</v>
      </c>
      <c r="E29" s="99">
        <v>5490.94</v>
      </c>
      <c r="F29" s="100">
        <v>5490.94</v>
      </c>
      <c r="G29" s="99">
        <v>0</v>
      </c>
    </row>
    <row r="30" spans="1:7" s="77" customFormat="1" ht="30" customHeight="1">
      <c r="A30" s="97" t="s">
        <v>110</v>
      </c>
      <c r="B30" s="98"/>
      <c r="C30" s="98" t="s">
        <v>67</v>
      </c>
      <c r="D30" s="98" t="s">
        <v>111</v>
      </c>
      <c r="E30" s="99">
        <f>'[1]一般公共预算财政拨款支出决算表'!$E$23+'[2]一般公共预算财政拨款支出决算表'!$E$22+'[3]一般公共预算财政拨款支出决算表'!$E$25+'[4]一般公共预算财政拨款支出决算表'!$E$24</f>
        <v>73850</v>
      </c>
      <c r="F30" s="100">
        <v>73850</v>
      </c>
      <c r="G30" s="99">
        <v>0</v>
      </c>
    </row>
    <row r="31" spans="1:7" s="77" customFormat="1" ht="30" customHeight="1">
      <c r="A31" s="97" t="s">
        <v>118</v>
      </c>
      <c r="B31" s="98"/>
      <c r="C31" s="98" t="s">
        <v>67</v>
      </c>
      <c r="D31" s="98" t="s">
        <v>119</v>
      </c>
      <c r="E31" s="99">
        <f>'[1]一般公共预算财政拨款支出决算表'!$E$24+'[2]一般公共预算财政拨款支出决算表'!$E$23+'[3]一般公共预算财政拨款支出决算表'!$E$26+'[4]一般公共预算财政拨款支出决算表'!$E$25</f>
        <v>45273544.05</v>
      </c>
      <c r="F31" s="100">
        <f>'[1]一般公共预算财政拨款支出决算表'!$F$24+'[2]一般公共预算财政拨款支出决算表'!$F$23+'[3]一般公共预算财政拨款支出决算表'!$F$26+'[4]一般公共预算财政拨款支出决算表'!$F$25</f>
        <v>32669609.3</v>
      </c>
      <c r="G31" s="99">
        <f>'[1]一般公共预算财政拨款支出决算表'!$G$24+'[2]一般公共预算财政拨款支出决算表'!$G$23+'[4]一般公共预算财政拨款支出决算表'!$G$25</f>
        <v>12603934.75</v>
      </c>
    </row>
    <row r="32" spans="1:7" s="77" customFormat="1" ht="30" customHeight="1">
      <c r="A32" s="97" t="s">
        <v>120</v>
      </c>
      <c r="B32" s="98"/>
      <c r="C32" s="98" t="s">
        <v>67</v>
      </c>
      <c r="D32" s="98" t="s">
        <v>121</v>
      </c>
      <c r="E32" s="99">
        <f>'[1]一般公共预算财政拨款支出决算表'!$E$25+'[3]一般公共预算财政拨款支出决算表'!$E$27</f>
        <v>8147395.63</v>
      </c>
      <c r="F32" s="100">
        <f>'[1]一般公共预算财政拨款支出决算表'!$F$25+'[3]一般公共预算财政拨款支出决算表'!$F$27</f>
        <v>8147395.63</v>
      </c>
      <c r="G32" s="99">
        <v>0</v>
      </c>
    </row>
    <row r="33" spans="1:7" s="77" customFormat="1" ht="30" customHeight="1">
      <c r="A33" s="97" t="s">
        <v>122</v>
      </c>
      <c r="B33" s="98"/>
      <c r="C33" s="98" t="s">
        <v>67</v>
      </c>
      <c r="D33" s="98" t="s">
        <v>123</v>
      </c>
      <c r="E33" s="99">
        <v>649701.08</v>
      </c>
      <c r="F33" s="100">
        <v>649701.08</v>
      </c>
      <c r="G33" s="99">
        <v>0</v>
      </c>
    </row>
    <row r="34" spans="1:7" s="77" customFormat="1" ht="30" customHeight="1">
      <c r="A34" s="97" t="s">
        <v>124</v>
      </c>
      <c r="B34" s="98"/>
      <c r="C34" s="98" t="s">
        <v>67</v>
      </c>
      <c r="D34" s="98" t="s">
        <v>125</v>
      </c>
      <c r="E34" s="99">
        <f>'[1]一般公共预算财政拨款支出决算表'!$E$27+'[3]一般公共预算财政拨款支出决算表'!$E$28</f>
        <v>7497694.55</v>
      </c>
      <c r="F34" s="100">
        <f>'[1]一般公共预算财政拨款支出决算表'!$F$27+'[3]一般公共预算财政拨款支出决算表'!$F$28</f>
        <v>7497694.55</v>
      </c>
      <c r="G34" s="99">
        <v>0</v>
      </c>
    </row>
    <row r="35" spans="1:7" s="77" customFormat="1" ht="30" customHeight="1">
      <c r="A35" s="97" t="s">
        <v>126</v>
      </c>
      <c r="B35" s="98"/>
      <c r="C35" s="98" t="s">
        <v>67</v>
      </c>
      <c r="D35" s="98" t="s">
        <v>127</v>
      </c>
      <c r="E35" s="99">
        <f>'[1]一般公共预算财政拨款支出决算表'!$E$28+'[2]一般公共预算财政拨款支出决算表'!$E$24</f>
        <v>11840296.850000001</v>
      </c>
      <c r="F35" s="104">
        <v>6962168.55</v>
      </c>
      <c r="G35" s="99">
        <f>'[1]一般公共预算财政拨款支出决算表'!$G$28+'[2]一般公共预算财政拨款支出决算表'!$G$23</f>
        <v>4878128.3</v>
      </c>
    </row>
    <row r="36" spans="1:7" s="77" customFormat="1" ht="30" customHeight="1">
      <c r="A36" s="97" t="s">
        <v>128</v>
      </c>
      <c r="B36" s="98"/>
      <c r="C36" s="98" t="s">
        <v>67</v>
      </c>
      <c r="D36" s="98" t="s">
        <v>129</v>
      </c>
      <c r="E36" s="99">
        <f>'[1]一般公共预算财政拨款支出决算表'!$E$29+'[2]一般公共预算财政拨款支出决算表'!$E$25</f>
        <v>11840296.850000001</v>
      </c>
      <c r="F36" s="104">
        <v>6962168.55</v>
      </c>
      <c r="G36" s="99">
        <f>'[1]一般公共预算财政拨款支出决算表'!$G$29+'[2]一般公共预算财政拨款支出决算表'!$G$25</f>
        <v>4878128.3</v>
      </c>
    </row>
    <row r="37" spans="1:7" s="77" customFormat="1" ht="30" customHeight="1">
      <c r="A37" s="101" t="s">
        <v>136</v>
      </c>
      <c r="B37" s="98"/>
      <c r="C37" s="98"/>
      <c r="D37" s="98" t="s">
        <v>137</v>
      </c>
      <c r="E37" s="103">
        <f>'[2]一般公共预算财政拨款支出决算表'!$E$26+'[3]一般公共预算财政拨款支出决算表'!$E$29+'[4]一般公共预算财政拨款支出决算表'!$E$28</f>
        <v>314306.45</v>
      </c>
      <c r="F37" s="104">
        <f>'[2]一般公共预算财政拨款支出决算表'!$F$26+'[3]一般公共预算财政拨款支出决算表'!$F$29</f>
        <v>68500</v>
      </c>
      <c r="G37" s="114">
        <v>245806.45</v>
      </c>
    </row>
    <row r="38" spans="1:7" s="77" customFormat="1" ht="30" customHeight="1">
      <c r="A38" s="101" t="s">
        <v>138</v>
      </c>
      <c r="B38" s="98"/>
      <c r="C38" s="98"/>
      <c r="D38" s="98" t="s">
        <v>139</v>
      </c>
      <c r="E38" s="103">
        <v>314306.45</v>
      </c>
      <c r="F38" s="104">
        <v>68500</v>
      </c>
      <c r="G38" s="114">
        <v>245806.45</v>
      </c>
    </row>
    <row r="39" spans="1:7" s="77" customFormat="1" ht="30" customHeight="1">
      <c r="A39" s="97" t="s">
        <v>140</v>
      </c>
      <c r="B39" s="98"/>
      <c r="C39" s="98" t="s">
        <v>67</v>
      </c>
      <c r="D39" s="98" t="s">
        <v>141</v>
      </c>
      <c r="E39" s="99">
        <v>0</v>
      </c>
      <c r="F39" s="100">
        <v>0</v>
      </c>
      <c r="G39" s="99">
        <v>0</v>
      </c>
    </row>
    <row r="40" spans="1:7" s="77" customFormat="1" ht="30" customHeight="1">
      <c r="A40" s="97" t="s">
        <v>142</v>
      </c>
      <c r="B40" s="98"/>
      <c r="C40" s="98" t="s">
        <v>67</v>
      </c>
      <c r="D40" s="98" t="s">
        <v>143</v>
      </c>
      <c r="E40" s="99">
        <v>0</v>
      </c>
      <c r="F40" s="100">
        <v>0</v>
      </c>
      <c r="G40" s="99">
        <v>0</v>
      </c>
    </row>
    <row r="41" spans="1:7" s="77" customFormat="1" ht="30" customHeight="1">
      <c r="A41" s="97" t="s">
        <v>144</v>
      </c>
      <c r="B41" s="98"/>
      <c r="C41" s="98" t="s">
        <v>67</v>
      </c>
      <c r="D41" s="98" t="s">
        <v>145</v>
      </c>
      <c r="E41" s="99">
        <v>0</v>
      </c>
      <c r="F41" s="99">
        <v>0</v>
      </c>
      <c r="G41" s="99">
        <v>0</v>
      </c>
    </row>
    <row r="42" spans="1:7" s="77" customFormat="1" ht="30" customHeight="1">
      <c r="A42" s="101" t="s">
        <v>190</v>
      </c>
      <c r="B42" s="98"/>
      <c r="C42" s="98"/>
      <c r="D42" s="98" t="s">
        <v>191</v>
      </c>
      <c r="E42" s="99">
        <v>0</v>
      </c>
      <c r="F42" s="99">
        <v>0</v>
      </c>
      <c r="G42" s="99">
        <v>0</v>
      </c>
    </row>
    <row r="43" spans="1:7" s="77" customFormat="1" ht="30" customHeight="1">
      <c r="A43" s="101" t="s">
        <v>192</v>
      </c>
      <c r="B43" s="98"/>
      <c r="C43" s="98"/>
      <c r="D43" s="98" t="s">
        <v>193</v>
      </c>
      <c r="E43" s="99">
        <v>0</v>
      </c>
      <c r="F43" s="99">
        <v>0</v>
      </c>
      <c r="G43" s="99">
        <v>0</v>
      </c>
    </row>
    <row r="44" spans="1:7" s="77" customFormat="1" ht="30" customHeight="1">
      <c r="A44" s="101" t="s">
        <v>194</v>
      </c>
      <c r="B44" s="98"/>
      <c r="C44" s="98"/>
      <c r="D44" s="98" t="s">
        <v>195</v>
      </c>
      <c r="E44" s="99">
        <v>0</v>
      </c>
      <c r="F44" s="99">
        <v>0</v>
      </c>
      <c r="G44" s="99">
        <v>0</v>
      </c>
    </row>
    <row r="45" spans="1:7" s="77" customFormat="1" ht="30" customHeight="1">
      <c r="A45" s="97" t="s">
        <v>146</v>
      </c>
      <c r="B45" s="98"/>
      <c r="C45" s="98" t="s">
        <v>67</v>
      </c>
      <c r="D45" s="98" t="s">
        <v>147</v>
      </c>
      <c r="E45" s="99">
        <f>'[1]一般公共预算财政拨款支出决算表'!$E$33+'[2]一般公共预算财政拨款支出决算表'!$E$31+'[3]一般公共预算财政拨款支出决算表'!$E$31+'[4]一般公共预算财政拨款支出决算表'!$E$30</f>
        <v>1836739.5899999999</v>
      </c>
      <c r="F45" s="99">
        <f>'[1]一般公共预算财政拨款支出决算表'!$F$33+'[2]一般公共预算财政拨款支出决算表'!$F$31+'[3]一般公共预算财政拨款支出决算表'!$F$31+'[4]一般公共预算财政拨款支出决算表'!$F$30</f>
        <v>1819851.23</v>
      </c>
      <c r="G45" s="99">
        <v>16888.36</v>
      </c>
    </row>
    <row r="46" spans="1:7" s="77" customFormat="1" ht="30" customHeight="1">
      <c r="A46" s="97" t="s">
        <v>148</v>
      </c>
      <c r="B46" s="98"/>
      <c r="C46" s="98" t="s">
        <v>67</v>
      </c>
      <c r="D46" s="98" t="s">
        <v>149</v>
      </c>
      <c r="E46" s="99">
        <f>'[1]一般公共预算财政拨款支出决算表'!$E$34+'[2]一般公共预算财政拨款支出决算表'!$E$32+'[3]一般公共预算财政拨款支出决算表'!$E$32+'[4]一般公共预算财政拨款支出决算表'!$E$31</f>
        <v>1819851.23</v>
      </c>
      <c r="F46" s="99">
        <f>'[1]一般公共预算财政拨款支出决算表'!$E$34+'[2]一般公共预算财政拨款支出决算表'!$E$32+'[3]一般公共预算财政拨款支出决算表'!$E$32+'[4]一般公共预算财政拨款支出决算表'!$E$31</f>
        <v>1819851.23</v>
      </c>
      <c r="G46" s="99">
        <v>0</v>
      </c>
    </row>
    <row r="47" spans="1:7" s="77" customFormat="1" ht="30" customHeight="1">
      <c r="A47" s="97" t="s">
        <v>150</v>
      </c>
      <c r="B47" s="98"/>
      <c r="C47" s="98" t="s">
        <v>67</v>
      </c>
      <c r="D47" s="98" t="s">
        <v>151</v>
      </c>
      <c r="E47" s="99">
        <f>'[1]一般公共预算财政拨款支出决算表'!$E$35+'[2]一般公共预算财政拨款支出决算表'!$E$33+'[3]一般公共预算财政拨款支出决算表'!$E$33+'[4]一般公共预算财政拨款支出决算表'!$E$32</f>
        <v>1248881.23</v>
      </c>
      <c r="F47" s="99">
        <v>1248881.23</v>
      </c>
      <c r="G47" s="99">
        <v>0</v>
      </c>
    </row>
    <row r="48" spans="1:7" s="77" customFormat="1" ht="30" customHeight="1">
      <c r="A48" s="97" t="s">
        <v>152</v>
      </c>
      <c r="B48" s="98"/>
      <c r="C48" s="98" t="s">
        <v>67</v>
      </c>
      <c r="D48" s="98" t="s">
        <v>153</v>
      </c>
      <c r="E48" s="99">
        <f>'[1]一般公共预算财政拨款支出决算表'!$E$36+'[2]一般公共预算财政拨款支出决算表'!$E$34+'[3]一般公共预算财政拨款支出决算表'!$E$34+'[4]一般公共预算财政拨款支出决算表'!$E$33</f>
        <v>570970</v>
      </c>
      <c r="F48" s="99">
        <f>'[1]一般公共预算财政拨款支出决算表'!$E$36+'[2]一般公共预算财政拨款支出决算表'!$E$34+'[3]一般公共预算财政拨款支出决算表'!$E$34+'[4]一般公共预算财政拨款支出决算表'!$E$33</f>
        <v>570970</v>
      </c>
      <c r="G48" s="99">
        <v>0</v>
      </c>
    </row>
    <row r="49" spans="1:7" s="77" customFormat="1" ht="30" customHeight="1">
      <c r="A49" s="97" t="s">
        <v>171</v>
      </c>
      <c r="B49" s="98"/>
      <c r="C49" s="98" t="s">
        <v>67</v>
      </c>
      <c r="D49" s="98" t="s">
        <v>172</v>
      </c>
      <c r="E49" s="99">
        <v>16888.36</v>
      </c>
      <c r="F49" s="99">
        <v>0</v>
      </c>
      <c r="G49" s="99">
        <v>16888.36</v>
      </c>
    </row>
    <row r="50" spans="1:7" s="77" customFormat="1" ht="30" customHeight="1">
      <c r="A50" s="116" t="s">
        <v>173</v>
      </c>
      <c r="B50" s="117"/>
      <c r="C50" s="117" t="s">
        <v>67</v>
      </c>
      <c r="D50" s="117" t="s">
        <v>174</v>
      </c>
      <c r="E50" s="118">
        <v>16888.36</v>
      </c>
      <c r="F50" s="118">
        <v>0</v>
      </c>
      <c r="G50" s="118">
        <v>16888.36</v>
      </c>
    </row>
    <row r="51" spans="1:7" ht="14.25">
      <c r="A51" s="119" t="s">
        <v>196</v>
      </c>
      <c r="B51" s="45"/>
      <c r="C51" s="45"/>
      <c r="D51" s="45"/>
      <c r="E51" s="45"/>
      <c r="F51" s="45"/>
      <c r="G51" s="45"/>
    </row>
  </sheetData>
  <sheetProtection/>
  <mergeCells count="52">
    <mergeCell ref="A2:G2"/>
    <mergeCell ref="A3:D3"/>
    <mergeCell ref="A4:D4"/>
    <mergeCell ref="A5:C5"/>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G51"/>
    <mergeCell ref="E4:E5"/>
    <mergeCell ref="F4:F5"/>
    <mergeCell ref="G4:G5"/>
  </mergeCells>
  <printOptions/>
  <pageMargins left="0.7479166666666667" right="0.7479166666666667" top="0.9840277777777777" bottom="0.9840277777777777" header="0.5111111111111111" footer="0.511111111111111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40"/>
  <sheetViews>
    <sheetView zoomScaleSheetLayoutView="100" workbookViewId="0" topLeftCell="A1">
      <selection activeCell="L13" sqref="L13"/>
    </sheetView>
  </sheetViews>
  <sheetFormatPr defaultColWidth="9.00390625" defaultRowHeight="14.25"/>
  <cols>
    <col min="1" max="1" width="7.50390625" style="0" customWidth="1"/>
    <col min="2" max="2" width="25.75390625" style="0" customWidth="1"/>
    <col min="3" max="3" width="11.625" style="0" customWidth="1"/>
    <col min="4" max="4" width="7.125" style="0" customWidth="1"/>
    <col min="5" max="5" width="16.875" style="0" customWidth="1"/>
    <col min="6" max="6" width="12.625" style="0" customWidth="1"/>
    <col min="7" max="7" width="7.75390625" style="0" customWidth="1"/>
    <col min="8" max="8" width="19.625" style="0" customWidth="1"/>
    <col min="9" max="9" width="14.50390625" style="0" customWidth="1"/>
  </cols>
  <sheetData>
    <row r="1" ht="12.75" customHeight="1">
      <c r="A1" t="s">
        <v>197</v>
      </c>
    </row>
    <row r="2" spans="1:9" ht="19.5" customHeight="1">
      <c r="A2" s="49" t="s">
        <v>198</v>
      </c>
      <c r="B2" s="50"/>
      <c r="C2" s="50"/>
      <c r="D2" s="50"/>
      <c r="E2" s="50"/>
      <c r="F2" s="50"/>
      <c r="G2" s="50"/>
      <c r="H2" s="50"/>
      <c r="I2" s="50"/>
    </row>
    <row r="3" spans="1:9" ht="16.5" customHeight="1">
      <c r="A3" s="51" t="s">
        <v>199</v>
      </c>
      <c r="B3" s="52" t="s">
        <v>200</v>
      </c>
      <c r="C3" s="52"/>
      <c r="D3" s="52"/>
      <c r="E3" s="52"/>
      <c r="F3" s="52"/>
      <c r="G3" s="52"/>
      <c r="H3" s="52"/>
      <c r="I3" s="73" t="s">
        <v>201</v>
      </c>
    </row>
    <row r="4" spans="1:9" ht="21.75">
      <c r="A4" s="53" t="s">
        <v>202</v>
      </c>
      <c r="B4" s="54" t="s">
        <v>60</v>
      </c>
      <c r="C4" s="54" t="s">
        <v>8</v>
      </c>
      <c r="D4" s="53" t="s">
        <v>202</v>
      </c>
      <c r="E4" s="54" t="s">
        <v>60</v>
      </c>
      <c r="F4" s="54" t="s">
        <v>8</v>
      </c>
      <c r="G4" s="53" t="s">
        <v>202</v>
      </c>
      <c r="H4" s="54" t="s">
        <v>60</v>
      </c>
      <c r="I4" s="74" t="s">
        <v>8</v>
      </c>
    </row>
    <row r="5" spans="1:9" ht="12" customHeight="1">
      <c r="A5" s="55">
        <v>301</v>
      </c>
      <c r="B5" s="56" t="s">
        <v>203</v>
      </c>
      <c r="C5" s="23">
        <f>'[1]一般公共预算财政拨款基本支出表（经济分类）'!$C$5+'[2]一般公共预算财政拨款基本支出表（经济分类）'!$C$5+'[3]一般公共预算财政拨款基本支出表（经济分类）'!$C$5+'[4]一般公共预算财政拨款基本支出表（经济分类）'!$C$5</f>
        <v>22388871.91</v>
      </c>
      <c r="D5" s="56">
        <v>302</v>
      </c>
      <c r="E5" s="56" t="s">
        <v>204</v>
      </c>
      <c r="F5" s="23">
        <f>'[1]一般公共预算财政拨款基本支出表（经济分类）'!$F$5+'[2]一般公共预算财政拨款基本支出表（经济分类）'!$F$5+'[3]一般公共预算财政拨款基本支出表（经济分类）'!$F$5+'[4]一般公共预算财政拨款基本支出表（经济分类）'!$F$5</f>
        <v>18224025.82</v>
      </c>
      <c r="G5" s="56">
        <v>310</v>
      </c>
      <c r="H5" s="56" t="s">
        <v>205</v>
      </c>
      <c r="I5" s="23">
        <f>'[2]一般公共预算财政拨款基本支出表（经济分类）'!$I$5+'[3]一般公共预算财政拨款基本支出表（经济分类）'!$I$5+'[4]一般公共预算财政拨款基本支出表（经济分类）'!$I$5+'[1]一般公共预算财政拨款基本支出表（经济分类）'!$I$5</f>
        <v>27222</v>
      </c>
    </row>
    <row r="6" spans="1:9" ht="12" customHeight="1">
      <c r="A6" s="55">
        <v>30101</v>
      </c>
      <c r="B6" s="56" t="s">
        <v>206</v>
      </c>
      <c r="C6" s="23">
        <f>'[1]一般公共预算财政拨款基本支出表（经济分类）'!$C$6+'[2]一般公共预算财政拨款基本支出表（经济分类）'!$C$6+'[3]一般公共预算财政拨款基本支出表（经济分类）'!$C$6+'[4]一般公共预算财政拨款基本支出表（经济分类）'!$C$6</f>
        <v>4683812.51</v>
      </c>
      <c r="D6" s="56">
        <v>30201</v>
      </c>
      <c r="E6" s="56" t="s">
        <v>207</v>
      </c>
      <c r="F6" s="23">
        <f>'[1]一般公共预算财政拨款基本支出表（经济分类）'!$F$6+'[2]一般公共预算财政拨款基本支出表（经济分类）'!$F$6+'[3]一般公共预算财政拨款基本支出表（经济分类）'!$F$6+'[4]一般公共预算财政拨款基本支出表（经济分类）'!$F$6</f>
        <v>259379.37</v>
      </c>
      <c r="G6" s="56">
        <v>31001</v>
      </c>
      <c r="H6" s="56" t="s">
        <v>208</v>
      </c>
      <c r="I6" s="23">
        <v>0</v>
      </c>
    </row>
    <row r="7" spans="1:9" ht="12" customHeight="1">
      <c r="A7" s="55">
        <v>30102</v>
      </c>
      <c r="B7" s="56" t="s">
        <v>209</v>
      </c>
      <c r="C7" s="23">
        <f>'[1]一般公共预算财政拨款基本支出表（经济分类）'!$C$7+'[2]一般公共预算财政拨款基本支出表（经济分类）'!$C$7+'[3]一般公共预算财政拨款基本支出表（经济分类）'!$C$7+'[4]一般公共预算财政拨款基本支出表（经济分类）'!$C$7</f>
        <v>3808342</v>
      </c>
      <c r="D7" s="56">
        <v>30202</v>
      </c>
      <c r="E7" s="56" t="s">
        <v>210</v>
      </c>
      <c r="F7" s="23">
        <f>'[1]一般公共预算财政拨款基本支出表（经济分类）'!$F$7+'[3]一般公共预算财政拨款基本支出表（经济分类）'!$F$7+'[4]一般公共预算财政拨款基本支出表（经济分类）'!$F$7</f>
        <v>60946</v>
      </c>
      <c r="G7" s="56">
        <v>31002</v>
      </c>
      <c r="H7" s="56" t="s">
        <v>211</v>
      </c>
      <c r="I7" s="23">
        <f>'[3]一般公共预算财政拨款基本支出表（经济分类）'!$I$7+'[4]一般公共预算财政拨款基本支出表（经济分类）'!$I$7</f>
        <v>22895</v>
      </c>
    </row>
    <row r="8" spans="1:9" ht="12" customHeight="1">
      <c r="A8" s="55">
        <v>30103</v>
      </c>
      <c r="B8" s="56" t="s">
        <v>212</v>
      </c>
      <c r="C8" s="23">
        <f>'[1]一般公共预算财政拨款基本支出表（经济分类）'!$C$8+'[2]一般公共预算财政拨款基本支出表（经济分类）'!$C$8+'[3]一般公共预算财政拨款基本支出表（经济分类）'!$C$8+'[4]一般公共预算财政拨款基本支出表（经济分类）'!$C$8</f>
        <v>2187625</v>
      </c>
      <c r="D8" s="56">
        <v>30203</v>
      </c>
      <c r="E8" s="56" t="s">
        <v>213</v>
      </c>
      <c r="F8" s="23">
        <v>0</v>
      </c>
      <c r="G8" s="56">
        <v>31003</v>
      </c>
      <c r="H8" s="56" t="s">
        <v>214</v>
      </c>
      <c r="I8" s="23">
        <v>2700</v>
      </c>
    </row>
    <row r="9" spans="1:9" ht="12" customHeight="1">
      <c r="A9" s="55">
        <v>30106</v>
      </c>
      <c r="B9" s="56" t="s">
        <v>215</v>
      </c>
      <c r="C9" s="23">
        <v>0</v>
      </c>
      <c r="D9" s="56">
        <v>30204</v>
      </c>
      <c r="E9" s="56" t="s">
        <v>216</v>
      </c>
      <c r="F9" s="57">
        <f>'[1]一般公共预算财政拨款基本支出表（经济分类）'!$F$9+'[2]一般公共预算财政拨款基本支出表（经济分类）'!$F$9+'[3]一般公共预算财政拨款基本支出表（经济分类）'!$F$9+'[4]一般公共预算财政拨款基本支出表（经济分类）'!$F$9</f>
        <v>134</v>
      </c>
      <c r="G9" s="56">
        <v>31005</v>
      </c>
      <c r="H9" s="56" t="s">
        <v>217</v>
      </c>
      <c r="I9" s="23">
        <v>1627</v>
      </c>
    </row>
    <row r="10" spans="1:9" ht="12" customHeight="1">
      <c r="A10" s="55">
        <v>30107</v>
      </c>
      <c r="B10" s="56" t="s">
        <v>218</v>
      </c>
      <c r="C10" s="23">
        <f>'[2]一般公共预算财政拨款基本支出表（经济分类）'!$C$10+'[3]一般公共预算财政拨款基本支出表（经济分类）'!$C$10+'[4]一般公共预算财政拨款基本支出表（经济分类）'!$C$10</f>
        <v>1211575</v>
      </c>
      <c r="D10" s="56">
        <v>30205</v>
      </c>
      <c r="E10" s="56" t="s">
        <v>219</v>
      </c>
      <c r="F10" s="23">
        <f>'[1]一般公共预算财政拨款基本支出表（经济分类）'!$F$10+'[2]一般公共预算财政拨款基本支出表（经济分类）'!$F$10+'[3]一般公共预算财政拨款基本支出表（经济分类）'!$F$10+'[4]一般公共预算财政拨款基本支出表（经济分类）'!$F$10</f>
        <v>188326.40000000002</v>
      </c>
      <c r="G10" s="56">
        <v>31006</v>
      </c>
      <c r="H10" s="56" t="s">
        <v>220</v>
      </c>
      <c r="I10" s="23">
        <v>0</v>
      </c>
    </row>
    <row r="11" spans="1:9" ht="12" customHeight="1">
      <c r="A11" s="55">
        <v>30108</v>
      </c>
      <c r="B11" s="56" t="s">
        <v>221</v>
      </c>
      <c r="C11" s="23">
        <f>'[1]一般公共预算财政拨款基本支出表（经济分类）'!$C$11+'[2]一般公共预算财政拨款基本支出表（经济分类）'!$C$11+'[3]一般公共预算财政拨款基本支出表（经济分类）'!$C$11+'[4]一般公共预算财政拨款基本支出表（经济分类）'!$C$11</f>
        <v>1999030.38</v>
      </c>
      <c r="D11" s="56">
        <v>30206</v>
      </c>
      <c r="E11" s="56" t="s">
        <v>222</v>
      </c>
      <c r="F11" s="23">
        <f>'[1]一般公共预算财政拨款基本支出表（经济分类）'!$F$11+'[2]一般公共预算财政拨款基本支出表（经济分类）'!$F$11+'[3]一般公共预算财政拨款基本支出表（经济分类）'!$F$11+'[4]一般公共预算财政拨款基本支出表（经济分类）'!$F$11</f>
        <v>3124708.91</v>
      </c>
      <c r="G11" s="56">
        <v>31007</v>
      </c>
      <c r="H11" s="56" t="s">
        <v>223</v>
      </c>
      <c r="I11" s="23">
        <v>0</v>
      </c>
    </row>
    <row r="12" spans="1:9" ht="12" customHeight="1">
      <c r="A12" s="55">
        <v>30109</v>
      </c>
      <c r="B12" s="56" t="s">
        <v>224</v>
      </c>
      <c r="C12" s="23">
        <v>0</v>
      </c>
      <c r="D12" s="56">
        <v>30207</v>
      </c>
      <c r="E12" s="56" t="s">
        <v>225</v>
      </c>
      <c r="F12" s="23">
        <f>'[1]一般公共预算财政拨款基本支出表（经济分类）'!$F$12+'[2]一般公共预算财政拨款基本支出表（经济分类）'!$F$12+'[3]一般公共预算财政拨款基本支出表（经济分类）'!$F$12+'[4]一般公共预算财政拨款基本支出表（经济分类）'!$F$12</f>
        <v>30766.74</v>
      </c>
      <c r="G12" s="56">
        <v>31008</v>
      </c>
      <c r="H12" s="56" t="s">
        <v>226</v>
      </c>
      <c r="I12" s="23">
        <v>0</v>
      </c>
    </row>
    <row r="13" spans="1:9" ht="12" customHeight="1">
      <c r="A13" s="55">
        <v>30110</v>
      </c>
      <c r="B13" s="56" t="s">
        <v>227</v>
      </c>
      <c r="C13" s="23">
        <f>'[1]一般公共预算财政拨款基本支出表（经济分类）'!$C$13+'[2]一般公共预算财政拨款基本支出表（经济分类）'!$C$13+'[3]一般公共预算财政拨款基本支出表（经济分类）'!$C$13+'[4]一般公共预算财政拨款基本支出表（经济分类）'!$C$13</f>
        <v>833925.4400000001</v>
      </c>
      <c r="D13" s="56">
        <v>30208</v>
      </c>
      <c r="E13" s="56" t="s">
        <v>228</v>
      </c>
      <c r="F13" s="23">
        <f>'[2]一般公共预算财政拨款基本支出表（经济分类）'!$F$13+'[3]一般公共预算财政拨款基本支出表（经济分类）'!$F$13+'[4]一般公共预算财政拨款基本支出表（经济分类）'!$F$13</f>
        <v>34869.39</v>
      </c>
      <c r="G13" s="56">
        <v>31009</v>
      </c>
      <c r="H13" s="56" t="s">
        <v>229</v>
      </c>
      <c r="I13" s="23">
        <v>0</v>
      </c>
    </row>
    <row r="14" spans="1:9" ht="12" customHeight="1">
      <c r="A14" s="55">
        <v>30111</v>
      </c>
      <c r="B14" s="56" t="s">
        <v>230</v>
      </c>
      <c r="C14" s="23">
        <v>5490.94</v>
      </c>
      <c r="D14" s="56">
        <v>30209</v>
      </c>
      <c r="E14" s="56" t="s">
        <v>231</v>
      </c>
      <c r="F14" s="23">
        <v>603.54</v>
      </c>
      <c r="G14" s="56">
        <v>31010</v>
      </c>
      <c r="H14" s="56" t="s">
        <v>232</v>
      </c>
      <c r="I14" s="23">
        <v>0</v>
      </c>
    </row>
    <row r="15" spans="1:9" ht="12" customHeight="1">
      <c r="A15" s="55">
        <v>30112</v>
      </c>
      <c r="B15" s="56" t="s">
        <v>233</v>
      </c>
      <c r="C15" s="23">
        <f>'[1]一般公共预算财政拨款基本支出表（经济分类）'!$C$15+'[2]一般公共预算财政拨款基本支出表（经济分类）'!$C$15+'[3]一般公共预算财政拨款基本支出表（经济分类）'!$C$15+'[4]一般公共预算财政拨款基本支出表（经济分类）'!$C$15</f>
        <v>1072432.98</v>
      </c>
      <c r="D15" s="56">
        <v>30211</v>
      </c>
      <c r="E15" s="56" t="s">
        <v>234</v>
      </c>
      <c r="F15" s="23">
        <f>'[1]一般公共预算财政拨款基本支出表（经济分类）'!$F$15+'[2]一般公共预算财政拨款基本支出表（经济分类）'!$F$15+'[3]一般公共预算财政拨款基本支出表（经济分类）'!$F$15+'[4]一般公共预算财政拨款基本支出表（经济分类）'!$F$15</f>
        <v>65555.48</v>
      </c>
      <c r="G15" s="56">
        <v>31011</v>
      </c>
      <c r="H15" s="56" t="s">
        <v>235</v>
      </c>
      <c r="I15" s="23">
        <v>0</v>
      </c>
    </row>
    <row r="16" spans="1:9" ht="12" customHeight="1">
      <c r="A16" s="55">
        <v>30113</v>
      </c>
      <c r="B16" s="56" t="s">
        <v>151</v>
      </c>
      <c r="C16" s="57">
        <f>'[1]一般公共预算财政拨款基本支出表（经济分类）'!$C$16+'[2]一般公共预算财政拨款基本支出表（经济分类）'!$C$16+'[3]一般公共预算财政拨款基本支出表（经济分类）'!$C$16+'[4]一般公共预算财政拨款基本支出表（经济分类）'!$C$16</f>
        <v>1329858.65</v>
      </c>
      <c r="D16" s="56">
        <v>30212</v>
      </c>
      <c r="E16" s="56" t="s">
        <v>236</v>
      </c>
      <c r="F16" s="23">
        <v>0</v>
      </c>
      <c r="G16" s="56">
        <v>31012</v>
      </c>
      <c r="H16" s="56" t="s">
        <v>237</v>
      </c>
      <c r="I16" s="23">
        <v>0</v>
      </c>
    </row>
    <row r="17" spans="1:9" ht="12" customHeight="1">
      <c r="A17" s="55">
        <v>30114</v>
      </c>
      <c r="B17" s="56" t="s">
        <v>238</v>
      </c>
      <c r="C17" s="23">
        <f>'[1]一般公共预算财政拨款基本支出表（经济分类）'!$C$17+'[2]一般公共预算财政拨款基本支出表（经济分类）'!$C$17+'[3]一般公共预算财政拨款基本支出表（经济分类）'!$C$17+'[4]一般公共预算财政拨款基本支出表（经济分类）'!$C$17</f>
        <v>75460.66</v>
      </c>
      <c r="D17" s="56">
        <v>30213</v>
      </c>
      <c r="E17" s="56" t="s">
        <v>239</v>
      </c>
      <c r="F17" s="23">
        <f>'[1]一般公共预算财政拨款基本支出表（经济分类）'!$F$17+'[2]一般公共预算财政拨款基本支出表（经济分类）'!$F$17+'[3]一般公共预算财政拨款基本支出表（经济分类）'!$F$17+'[4]一般公共预算财政拨款基本支出表（经济分类）'!$F$17</f>
        <v>1258278.21</v>
      </c>
      <c r="G17" s="56">
        <v>31013</v>
      </c>
      <c r="H17" s="56" t="s">
        <v>240</v>
      </c>
      <c r="I17" s="23">
        <v>0</v>
      </c>
    </row>
    <row r="18" spans="1:9" ht="12" customHeight="1">
      <c r="A18" s="55">
        <v>30199</v>
      </c>
      <c r="B18" s="56" t="s">
        <v>241</v>
      </c>
      <c r="C18" s="23">
        <f>'[1]一般公共预算财政拨款基本支出表（经济分类）'!$C$18+'[2]一般公共预算财政拨款基本支出表（经济分类）'!$C$18+'[3]一般公共预算财政拨款基本支出表（经济分类）'!$C$18+'[4]一般公共预算财政拨款基本支出表（经济分类）'!$C$18</f>
        <v>5181318.35</v>
      </c>
      <c r="D18" s="56">
        <v>30214</v>
      </c>
      <c r="E18" s="56" t="s">
        <v>242</v>
      </c>
      <c r="F18" s="57">
        <f>'[2]一般公共预算财政拨款基本支出表（经济分类）'!$F$18+'[3]一般公共预算财政拨款基本支出表（经济分类）'!$F$18+'[4]一般公共预算财政拨款基本支出表（经济分类）'!$F$18</f>
        <v>214280</v>
      </c>
      <c r="G18" s="56">
        <v>31019</v>
      </c>
      <c r="H18" s="56" t="s">
        <v>243</v>
      </c>
      <c r="I18" s="23">
        <v>0</v>
      </c>
    </row>
    <row r="19" spans="1:9" ht="12" customHeight="1">
      <c r="A19" s="55">
        <v>303</v>
      </c>
      <c r="B19" s="56" t="s">
        <v>244</v>
      </c>
      <c r="C19" s="23">
        <f>'[1]一般公共预算财政拨款基本支出表（经济分类）'!$C$19+'[2]一般公共预算财政拨款基本支出表（经济分类）'!$C$19+'[3]一般公共预算财政拨款基本支出表（经济分类）'!$C$19+'[4]一般公共预算财政拨款基本支出表（经济分类）'!$C$19</f>
        <v>819768.5</v>
      </c>
      <c r="D19" s="56">
        <v>30215</v>
      </c>
      <c r="E19" s="56" t="s">
        <v>245</v>
      </c>
      <c r="F19" s="23">
        <v>0</v>
      </c>
      <c r="G19" s="56">
        <v>31021</v>
      </c>
      <c r="H19" s="56" t="s">
        <v>246</v>
      </c>
      <c r="I19" s="23">
        <v>0</v>
      </c>
    </row>
    <row r="20" spans="1:9" ht="12" customHeight="1">
      <c r="A20" s="55">
        <v>30301</v>
      </c>
      <c r="B20" s="56" t="s">
        <v>247</v>
      </c>
      <c r="C20" s="23">
        <v>0</v>
      </c>
      <c r="D20" s="56">
        <v>30216</v>
      </c>
      <c r="E20" s="56" t="s">
        <v>248</v>
      </c>
      <c r="F20" s="57">
        <v>3602</v>
      </c>
      <c r="G20" s="56">
        <v>31022</v>
      </c>
      <c r="H20" s="56" t="s">
        <v>249</v>
      </c>
      <c r="I20" s="23">
        <v>0</v>
      </c>
    </row>
    <row r="21" spans="1:9" ht="12" customHeight="1">
      <c r="A21" s="55">
        <v>30302</v>
      </c>
      <c r="B21" s="56" t="s">
        <v>250</v>
      </c>
      <c r="C21" s="23">
        <f>'[1]一般公共预算财政拨款基本支出表（经济分类）'!$C$21+'[2]一般公共预算财政拨款基本支出表（经济分类）'!$C$21+'[3]一般公共预算财政拨款基本支出表（经济分类）'!$C$21+'[4]一般公共预算财政拨款基本支出表（经济分类）'!$C$21</f>
        <v>479888</v>
      </c>
      <c r="D21" s="56">
        <v>30217</v>
      </c>
      <c r="E21" s="56" t="s">
        <v>251</v>
      </c>
      <c r="F21" s="57">
        <f>'[2]一般公共预算财政拨款基本支出表（经济分类）'!$F$21+'[3]一般公共预算财政拨款基本支出表（经济分类）'!$F$21+'[1]一般公共预算财政拨款基本支出表（经济分类）'!$F$21</f>
        <v>8544</v>
      </c>
      <c r="G21" s="56">
        <v>31099</v>
      </c>
      <c r="H21" s="56" t="s">
        <v>252</v>
      </c>
      <c r="I21" s="23">
        <v>0</v>
      </c>
    </row>
    <row r="22" spans="1:9" ht="12" customHeight="1">
      <c r="A22" s="55">
        <v>30303</v>
      </c>
      <c r="B22" s="56" t="s">
        <v>253</v>
      </c>
      <c r="C22" s="23">
        <v>0</v>
      </c>
      <c r="D22" s="56">
        <v>30218</v>
      </c>
      <c r="E22" s="56" t="s">
        <v>254</v>
      </c>
      <c r="F22" s="57">
        <f>'[2]一般公共预算财政拨款基本支出表（经济分类）'!$F$22+'[3]一般公共预算财政拨款基本支出表（经济分类）'!$F$22+'[4]一般公共预算财政拨款基本支出表（经济分类）'!$F$22</f>
        <v>478242.5</v>
      </c>
      <c r="G22" s="56">
        <v>312</v>
      </c>
      <c r="H22" s="56" t="s">
        <v>255</v>
      </c>
      <c r="I22" s="23">
        <v>0</v>
      </c>
    </row>
    <row r="23" spans="1:9" ht="12" customHeight="1">
      <c r="A23" s="55">
        <v>30304</v>
      </c>
      <c r="B23" s="56" t="s">
        <v>256</v>
      </c>
      <c r="C23" s="23">
        <f>'[1]一般公共预算财政拨款基本支出表（经济分类）'!$C$23+'[3]一般公共预算财政拨款基本支出表（经济分类）'!$C$23</f>
        <v>287411.5</v>
      </c>
      <c r="D23" s="56">
        <v>30224</v>
      </c>
      <c r="E23" s="56" t="s">
        <v>257</v>
      </c>
      <c r="F23" s="23">
        <v>0</v>
      </c>
      <c r="G23" s="56">
        <v>31201</v>
      </c>
      <c r="H23" s="56" t="s">
        <v>258</v>
      </c>
      <c r="I23" s="23">
        <v>0</v>
      </c>
    </row>
    <row r="24" spans="1:9" ht="12" customHeight="1">
      <c r="A24" s="55">
        <v>30305</v>
      </c>
      <c r="B24" s="56" t="s">
        <v>259</v>
      </c>
      <c r="C24" s="23">
        <f>'[2]一般公共预算财政拨款基本支出表（经济分类）'!$C$24+'[3]一般公共预算财政拨款基本支出表（经济分类）'!$C$24+'[4]一般公共预算财政拨款基本支出表（经济分类）'!$C$24</f>
        <v>47069</v>
      </c>
      <c r="D24" s="56">
        <v>30225</v>
      </c>
      <c r="E24" s="56" t="s">
        <v>260</v>
      </c>
      <c r="F24" s="23">
        <f>'[2]一般公共预算财政拨款基本支出表（经济分类）'!$F$24+'[4]一般公共预算财政拨款基本支出表（经济分类）'!$F$24</f>
        <v>983379.9600000001</v>
      </c>
      <c r="G24" s="56">
        <v>31203</v>
      </c>
      <c r="H24" s="56" t="s">
        <v>261</v>
      </c>
      <c r="I24" s="23">
        <v>0</v>
      </c>
    </row>
    <row r="25" spans="1:9" ht="12" customHeight="1">
      <c r="A25" s="55">
        <v>30306</v>
      </c>
      <c r="B25" s="56" t="s">
        <v>262</v>
      </c>
      <c r="C25" s="23">
        <v>0</v>
      </c>
      <c r="D25" s="56">
        <v>30226</v>
      </c>
      <c r="E25" s="56" t="s">
        <v>263</v>
      </c>
      <c r="F25" s="23">
        <f>'[2]一般公共预算财政拨款基本支出表（经济分类）'!$F$25+'[3]一般公共预算财政拨款基本支出表（经济分类）'!$F$25+'[4]一般公共预算财政拨款基本支出表（经济分类）'!$F$25+'[1]一般公共预算财政拨款基本支出表（经济分类）'!$F$25</f>
        <v>9778412.93</v>
      </c>
      <c r="G25" s="56">
        <v>31204</v>
      </c>
      <c r="H25" s="56" t="s">
        <v>264</v>
      </c>
      <c r="I25" s="23">
        <v>0</v>
      </c>
    </row>
    <row r="26" spans="1:9" ht="12" customHeight="1">
      <c r="A26" s="55">
        <v>30307</v>
      </c>
      <c r="B26" s="56" t="s">
        <v>265</v>
      </c>
      <c r="C26" s="23">
        <v>0</v>
      </c>
      <c r="D26" s="56">
        <v>30227</v>
      </c>
      <c r="E26" s="56" t="s">
        <v>266</v>
      </c>
      <c r="F26" s="23">
        <v>2000</v>
      </c>
      <c r="G26" s="56">
        <v>31205</v>
      </c>
      <c r="H26" s="56" t="s">
        <v>267</v>
      </c>
      <c r="I26" s="23">
        <v>0</v>
      </c>
    </row>
    <row r="27" spans="1:9" ht="12" customHeight="1">
      <c r="A27" s="55">
        <v>30308</v>
      </c>
      <c r="B27" s="56" t="s">
        <v>268</v>
      </c>
      <c r="C27" s="23">
        <v>0</v>
      </c>
      <c r="D27" s="56">
        <v>30228</v>
      </c>
      <c r="E27" s="56" t="s">
        <v>269</v>
      </c>
      <c r="F27" s="23">
        <f>'[2]一般公共预算财政拨款基本支出表（经济分类）'!$F$27+'[3]一般公共预算财政拨款基本支出表（经济分类）'!$F$27+'[4]一般公共预算财政拨款基本支出表（经济分类）'!$F$27+'[1]一般公共预算财政拨款基本支出表（经济分类）'!$F$27</f>
        <v>168853.61</v>
      </c>
      <c r="G27" s="56">
        <v>31299</v>
      </c>
      <c r="H27" s="56" t="s">
        <v>270</v>
      </c>
      <c r="I27" s="23">
        <v>0</v>
      </c>
    </row>
    <row r="28" spans="1:9" ht="12" customHeight="1">
      <c r="A28" s="55">
        <v>30309</v>
      </c>
      <c r="B28" s="56" t="s">
        <v>271</v>
      </c>
      <c r="C28" s="23">
        <v>0</v>
      </c>
      <c r="D28" s="56">
        <v>30229</v>
      </c>
      <c r="E28" s="56" t="s">
        <v>272</v>
      </c>
      <c r="F28" s="23">
        <v>0</v>
      </c>
      <c r="G28" s="56">
        <v>313</v>
      </c>
      <c r="H28" s="56" t="s">
        <v>273</v>
      </c>
      <c r="I28" s="23">
        <v>0</v>
      </c>
    </row>
    <row r="29" spans="1:9" ht="12" customHeight="1">
      <c r="A29" s="55">
        <v>30310</v>
      </c>
      <c r="B29" s="56" t="s">
        <v>274</v>
      </c>
      <c r="C29" s="23">
        <v>0</v>
      </c>
      <c r="D29" s="56">
        <v>30231</v>
      </c>
      <c r="E29" s="56" t="s">
        <v>275</v>
      </c>
      <c r="F29" s="23">
        <f>'[2]一般公共预算财政拨款基本支出表（经济分类）'!$F$29+'[4]一般公共预算财政拨款基本支出表（经济分类）'!$F$29</f>
        <v>117472.82</v>
      </c>
      <c r="G29" s="56">
        <v>31302</v>
      </c>
      <c r="H29" s="56" t="s">
        <v>276</v>
      </c>
      <c r="I29" s="23">
        <v>0</v>
      </c>
    </row>
    <row r="30" spans="1:9" ht="12" customHeight="1">
      <c r="A30" s="55">
        <v>30399</v>
      </c>
      <c r="B30" s="56" t="s">
        <v>277</v>
      </c>
      <c r="C30" s="57">
        <f>'[1]一般公共预算财政拨款基本支出表（经济分类）'!$C$30+'[2]一般公共预算财政拨款基本支出表（经济分类）'!$C$30</f>
        <v>5400</v>
      </c>
      <c r="D30" s="56">
        <v>30239</v>
      </c>
      <c r="E30" s="56" t="s">
        <v>278</v>
      </c>
      <c r="F30" s="23">
        <f>'[2]一般公共预算财政拨款基本支出表（经济分类）'!$F$30+'[3]一般公共预算财政拨款基本支出表（经济分类）'!$F$30+'[4]一般公共预算财政拨款基本支出表（经济分类）'!$F$30+'[1]一般公共预算财政拨款基本支出表（经济分类）'!$F$30</f>
        <v>1012541.4099999999</v>
      </c>
      <c r="G30" s="56">
        <v>31303</v>
      </c>
      <c r="H30" s="56" t="s">
        <v>279</v>
      </c>
      <c r="I30" s="23">
        <v>0</v>
      </c>
    </row>
    <row r="31" spans="1:9" ht="12" customHeight="1">
      <c r="A31" s="58"/>
      <c r="B31" s="59"/>
      <c r="C31" s="59"/>
      <c r="D31" s="56">
        <v>30240</v>
      </c>
      <c r="E31" s="56" t="s">
        <v>280</v>
      </c>
      <c r="F31" s="23">
        <v>0</v>
      </c>
      <c r="G31" s="56">
        <v>399</v>
      </c>
      <c r="H31" s="56" t="s">
        <v>281</v>
      </c>
      <c r="I31" s="23">
        <v>0</v>
      </c>
    </row>
    <row r="32" spans="1:9" ht="12" customHeight="1">
      <c r="A32" s="58"/>
      <c r="B32" s="59"/>
      <c r="C32" s="59"/>
      <c r="D32" s="56">
        <v>30299</v>
      </c>
      <c r="E32" s="56" t="s">
        <v>282</v>
      </c>
      <c r="F32" s="23">
        <f>'[2]一般公共预算财政拨款基本支出表（经济分类）'!$F$32+'[3]一般公共预算财政拨款基本支出表（经济分类）'!$F$32+'[4]一般公共预算财政拨款基本支出表（经济分类）'!$F$32+'[1]一般公共预算财政拨款基本支出表（经济分类）'!$F$32</f>
        <v>433128.55</v>
      </c>
      <c r="G32" s="56">
        <v>39906</v>
      </c>
      <c r="H32" s="56" t="s">
        <v>283</v>
      </c>
      <c r="I32" s="23">
        <v>0</v>
      </c>
    </row>
    <row r="33" spans="1:9" ht="12" customHeight="1">
      <c r="A33" s="58"/>
      <c r="B33" s="59"/>
      <c r="C33" s="59"/>
      <c r="D33" s="56">
        <v>307</v>
      </c>
      <c r="E33" s="56" t="s">
        <v>284</v>
      </c>
      <c r="F33" s="23">
        <v>0</v>
      </c>
      <c r="G33" s="56">
        <v>39907</v>
      </c>
      <c r="H33" s="56" t="s">
        <v>285</v>
      </c>
      <c r="I33" s="23">
        <v>0</v>
      </c>
    </row>
    <row r="34" spans="1:9" ht="12" customHeight="1">
      <c r="A34" s="58"/>
      <c r="B34" s="59"/>
      <c r="C34" s="59"/>
      <c r="D34" s="56">
        <v>30701</v>
      </c>
      <c r="E34" s="56" t="s">
        <v>286</v>
      </c>
      <c r="F34" s="23">
        <v>0</v>
      </c>
      <c r="G34" s="56">
        <v>39908</v>
      </c>
      <c r="H34" s="56" t="s">
        <v>287</v>
      </c>
      <c r="I34" s="23">
        <v>0</v>
      </c>
    </row>
    <row r="35" spans="1:9" ht="12" customHeight="1">
      <c r="A35" s="58"/>
      <c r="B35" s="59"/>
      <c r="C35" s="59"/>
      <c r="D35" s="56">
        <v>30702</v>
      </c>
      <c r="E35" s="56" t="s">
        <v>288</v>
      </c>
      <c r="F35" s="23">
        <v>0</v>
      </c>
      <c r="G35" s="56">
        <v>39999</v>
      </c>
      <c r="H35" s="56" t="s">
        <v>289</v>
      </c>
      <c r="I35" s="23">
        <v>0</v>
      </c>
    </row>
    <row r="36" spans="1:9" ht="10.5" customHeight="1">
      <c r="A36" s="58"/>
      <c r="B36" s="59"/>
      <c r="C36" s="59"/>
      <c r="D36" s="56">
        <v>30703</v>
      </c>
      <c r="E36" s="56" t="s">
        <v>290</v>
      </c>
      <c r="F36" s="23">
        <v>0</v>
      </c>
      <c r="G36" s="59"/>
      <c r="H36" s="59"/>
      <c r="I36" s="75"/>
    </row>
    <row r="37" spans="1:9" ht="10.5" customHeight="1">
      <c r="A37" s="60"/>
      <c r="B37" s="61"/>
      <c r="C37" s="59"/>
      <c r="D37" s="56">
        <v>30704</v>
      </c>
      <c r="E37" s="56" t="s">
        <v>291</v>
      </c>
      <c r="F37" s="23">
        <v>0</v>
      </c>
      <c r="G37" s="59"/>
      <c r="H37" s="59"/>
      <c r="I37" s="75"/>
    </row>
    <row r="38" spans="1:9" ht="12" customHeight="1">
      <c r="A38" s="62" t="s">
        <v>292</v>
      </c>
      <c r="B38" s="63"/>
      <c r="C38" s="64">
        <f>'[2]一般公共预算财政拨款基本支出表（经济分类）'!$C$38+'[3]一般公共预算财政拨款基本支出表（经济分类）'!$C$38+'[4]一般公共预算财政拨款基本支出表（经济分类）'!$C$38+'[1]一般公共预算财政拨款基本支出表（经济分类）'!$C$38</f>
        <v>23208640.41</v>
      </c>
      <c r="D38" s="65" t="s">
        <v>293</v>
      </c>
      <c r="E38" s="66"/>
      <c r="F38" s="66"/>
      <c r="G38" s="66"/>
      <c r="H38" s="66"/>
      <c r="I38" s="76">
        <f>'[2]一般公共预算财政拨款基本支出表（经济分类）'!$I$38+'[3]一般公共预算财政拨款基本支出表（经济分类）'!$I$38+'[4]一般公共预算财政拨款基本支出表（经济分类）'!$I$38+'[1]一般公共预算财政拨款基本支出表（经济分类）'!$I$38</f>
        <v>18251247.82</v>
      </c>
    </row>
    <row r="39" spans="1:9" ht="12.75" customHeight="1">
      <c r="A39" s="67" t="s">
        <v>65</v>
      </c>
      <c r="B39" s="68"/>
      <c r="C39" s="69">
        <f>C38+I38</f>
        <v>41459888.230000004</v>
      </c>
      <c r="D39" s="70"/>
      <c r="E39" s="70"/>
      <c r="F39" s="70"/>
      <c r="G39" s="70"/>
      <c r="H39" s="70"/>
      <c r="I39" s="70"/>
    </row>
    <row r="40" spans="1:9" ht="12.75" customHeight="1">
      <c r="A40" s="71" t="s">
        <v>294</v>
      </c>
      <c r="B40" s="72"/>
      <c r="C40" s="72"/>
      <c r="D40" s="72"/>
      <c r="E40" s="72"/>
      <c r="F40" s="72"/>
      <c r="G40" s="72"/>
      <c r="H40" s="72"/>
      <c r="I40" s="72"/>
    </row>
  </sheetData>
  <sheetProtection/>
  <mergeCells count="7">
    <mergeCell ref="A2:I2"/>
    <mergeCell ref="A37:B37"/>
    <mergeCell ref="A38:B38"/>
    <mergeCell ref="D38:H38"/>
    <mergeCell ref="A39:B39"/>
    <mergeCell ref="C39:I39"/>
    <mergeCell ref="A40:I40"/>
  </mergeCells>
  <printOptions/>
  <pageMargins left="0.7479166666666667" right="0.2361111111111111" top="0.5506944444444445" bottom="0.5506944444444445" header="0.5111111111111111" footer="0.5111111111111111"/>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U9"/>
  <sheetViews>
    <sheetView tabSelected="1" zoomScaleSheetLayoutView="100" workbookViewId="0" topLeftCell="A1">
      <selection activeCell="W4" sqref="W4"/>
    </sheetView>
  </sheetViews>
  <sheetFormatPr defaultColWidth="9.00390625" defaultRowHeight="14.25"/>
  <cols>
    <col min="1" max="1" width="10.375" style="0" bestFit="1" customWidth="1"/>
    <col min="2" max="9" width="5.625" style="0" customWidth="1"/>
    <col min="10" max="10" width="9.375" style="0" bestFit="1" customWidth="1"/>
    <col min="11" max="20" width="5.625" style="0" customWidth="1"/>
    <col min="23" max="23" width="12.625" style="0" bestFit="1" customWidth="1"/>
  </cols>
  <sheetData>
    <row r="1" ht="14.25">
      <c r="A1" t="s">
        <v>295</v>
      </c>
    </row>
    <row r="2" spans="1:21" ht="22.5">
      <c r="A2" s="29" t="s">
        <v>296</v>
      </c>
      <c r="B2" s="2"/>
      <c r="C2" s="2"/>
      <c r="D2" s="2"/>
      <c r="E2" s="2"/>
      <c r="F2" s="2"/>
      <c r="G2" s="2"/>
      <c r="H2" s="2"/>
      <c r="I2" s="2"/>
      <c r="J2" s="2"/>
      <c r="K2" s="2"/>
      <c r="L2" s="2"/>
      <c r="M2" s="2"/>
      <c r="N2" s="2"/>
      <c r="O2" s="2"/>
      <c r="P2" s="2"/>
      <c r="Q2" s="2"/>
      <c r="R2" s="2"/>
      <c r="S2" s="2"/>
      <c r="T2" s="2"/>
      <c r="U2" s="2"/>
    </row>
    <row r="3" spans="1:21" ht="30" customHeight="1">
      <c r="A3" s="30" t="s">
        <v>51</v>
      </c>
      <c r="B3" s="4"/>
      <c r="C3" s="4"/>
      <c r="D3" s="4"/>
      <c r="E3" s="31"/>
      <c r="F3" s="32"/>
      <c r="G3" s="31"/>
      <c r="H3" s="32"/>
      <c r="I3" s="31"/>
      <c r="J3" s="46"/>
      <c r="K3" s="31"/>
      <c r="L3" s="31"/>
      <c r="M3" s="32"/>
      <c r="N3" s="31"/>
      <c r="O3" s="32"/>
      <c r="P3" s="31"/>
      <c r="Q3" s="32"/>
      <c r="R3" s="31"/>
      <c r="S3" s="32"/>
      <c r="T3" s="47" t="s">
        <v>3</v>
      </c>
      <c r="U3" s="48"/>
    </row>
    <row r="4" spans="1:21" ht="14.25">
      <c r="A4" s="33" t="s">
        <v>297</v>
      </c>
      <c r="B4" s="7"/>
      <c r="C4" s="7"/>
      <c r="D4" s="7"/>
      <c r="E4" s="7"/>
      <c r="F4" s="7"/>
      <c r="G4" s="7"/>
      <c r="H4" s="7"/>
      <c r="I4" s="7"/>
      <c r="J4" s="7"/>
      <c r="K4" s="36" t="s">
        <v>298</v>
      </c>
      <c r="L4" s="37"/>
      <c r="M4" s="37"/>
      <c r="N4" s="37"/>
      <c r="O4" s="37"/>
      <c r="P4" s="37"/>
      <c r="Q4" s="37"/>
      <c r="R4" s="37"/>
      <c r="S4" s="37"/>
      <c r="T4" s="37"/>
      <c r="U4" s="37"/>
    </row>
    <row r="5" spans="1:21" ht="27.75" customHeight="1">
      <c r="A5" s="34" t="s">
        <v>65</v>
      </c>
      <c r="B5" s="35" t="s">
        <v>299</v>
      </c>
      <c r="C5" s="35"/>
      <c r="D5" s="36" t="s">
        <v>300</v>
      </c>
      <c r="E5" s="37"/>
      <c r="F5" s="37"/>
      <c r="G5" s="37"/>
      <c r="H5" s="37"/>
      <c r="I5" s="37"/>
      <c r="J5" s="35" t="s">
        <v>301</v>
      </c>
      <c r="K5" s="35" t="s">
        <v>65</v>
      </c>
      <c r="L5" s="35"/>
      <c r="M5" s="35" t="s">
        <v>299</v>
      </c>
      <c r="N5" s="35"/>
      <c r="O5" s="36" t="s">
        <v>300</v>
      </c>
      <c r="P5" s="37"/>
      <c r="Q5" s="37"/>
      <c r="R5" s="37"/>
      <c r="S5" s="37"/>
      <c r="T5" s="37"/>
      <c r="U5" s="35" t="s">
        <v>301</v>
      </c>
    </row>
    <row r="6" spans="1:21" ht="31.5" customHeight="1">
      <c r="A6" s="34"/>
      <c r="B6" s="35"/>
      <c r="C6" s="35"/>
      <c r="D6" s="38" t="s">
        <v>302</v>
      </c>
      <c r="E6" s="39"/>
      <c r="F6" s="38" t="s">
        <v>303</v>
      </c>
      <c r="G6" s="39"/>
      <c r="H6" s="38" t="s">
        <v>304</v>
      </c>
      <c r="I6" s="39"/>
      <c r="J6" s="35"/>
      <c r="K6" s="35"/>
      <c r="L6" s="35"/>
      <c r="M6" s="35"/>
      <c r="N6" s="35"/>
      <c r="O6" s="42" t="s">
        <v>302</v>
      </c>
      <c r="P6" s="43"/>
      <c r="Q6" s="38" t="s">
        <v>303</v>
      </c>
      <c r="R6" s="39"/>
      <c r="S6" s="38" t="s">
        <v>304</v>
      </c>
      <c r="T6" s="39"/>
      <c r="U6" s="35"/>
    </row>
    <row r="7" spans="1:21" ht="24" customHeight="1">
      <c r="A7" s="40">
        <v>1</v>
      </c>
      <c r="B7" s="38">
        <v>2</v>
      </c>
      <c r="C7" s="39"/>
      <c r="D7" s="38">
        <v>3</v>
      </c>
      <c r="E7" s="39"/>
      <c r="F7" s="38">
        <v>4</v>
      </c>
      <c r="G7" s="39"/>
      <c r="H7" s="38">
        <v>5</v>
      </c>
      <c r="I7" s="39"/>
      <c r="J7" s="38">
        <v>6</v>
      </c>
      <c r="K7" s="38">
        <v>7</v>
      </c>
      <c r="L7" s="39"/>
      <c r="M7" s="38">
        <v>8</v>
      </c>
      <c r="N7" s="39"/>
      <c r="O7" s="38">
        <v>9</v>
      </c>
      <c r="P7" s="39"/>
      <c r="Q7" s="38">
        <v>10</v>
      </c>
      <c r="R7" s="39"/>
      <c r="S7" s="38">
        <v>11</v>
      </c>
      <c r="T7" s="39"/>
      <c r="U7" s="38">
        <v>12</v>
      </c>
    </row>
    <row r="8" spans="1:21" ht="33" customHeight="1">
      <c r="A8" s="41">
        <f>'[2]“三公”经费支出表'!$A$8+'[3]“三公”经费支出表'!$A$8+'[4]“三公”经费支出表'!$A$8+'[1]“三公”经费支出表'!$A$8</f>
        <v>155623.49000000002</v>
      </c>
      <c r="B8" s="42">
        <v>0</v>
      </c>
      <c r="C8" s="43"/>
      <c r="D8" s="42">
        <f>'[2]“三公”经费支出表'!$D$8+'[4]“三公”经费支出表'!$D$8</f>
        <v>138877.64</v>
      </c>
      <c r="E8" s="43"/>
      <c r="F8" s="42">
        <v>0</v>
      </c>
      <c r="G8" s="43"/>
      <c r="H8" s="42">
        <f>'[2]“三公”经费支出表'!$H$8+'[4]“三公”经费支出表'!$H$8</f>
        <v>118877.64</v>
      </c>
      <c r="I8" s="43"/>
      <c r="J8" s="42">
        <f>'[2]“三公”经费支出表'!$J$8+'[3]“三公”经费支出表'!$J$8+'[4]“三公”经费支出表'!$J$8+'[1]“三公”经费支出表'!$J$8</f>
        <v>36745.85</v>
      </c>
      <c r="K8" s="42">
        <f>'[2]“三公”经费支出表'!$K$8+'[3]“三公”经费支出表'!$K$8+'[4]“三公”经费支出表'!$K$8+'[1]“三公”经费支出表'!$K$8</f>
        <v>140568.82</v>
      </c>
      <c r="L8" s="43"/>
      <c r="M8" s="42">
        <v>0</v>
      </c>
      <c r="N8" s="43"/>
      <c r="O8" s="42">
        <f>'[2]“三公”经费支出表'!$O$8+'[4]“三公”经费支出表'!$O$8</f>
        <v>117472.82</v>
      </c>
      <c r="P8" s="43"/>
      <c r="Q8" s="42">
        <v>0</v>
      </c>
      <c r="R8" s="43"/>
      <c r="S8" s="42">
        <f>'[2]“三公”经费支出表'!$S$8+'[4]“三公”经费支出表'!$S$8</f>
        <v>117472.82</v>
      </c>
      <c r="T8" s="43"/>
      <c r="U8" s="42">
        <f>'[2]“三公”经费支出表'!$U$8+'[3]“三公”经费支出表'!$U$8+'[4]“三公”经费支出表'!$U$8+'[1]“三公”经费支出表'!$U$8</f>
        <v>23096</v>
      </c>
    </row>
    <row r="9" spans="1:21" ht="14.25">
      <c r="A9" s="44" t="s">
        <v>305</v>
      </c>
      <c r="B9" s="45"/>
      <c r="C9" s="45"/>
      <c r="D9" s="45"/>
      <c r="E9" s="45"/>
      <c r="F9" s="45"/>
      <c r="G9" s="45"/>
      <c r="H9" s="45"/>
      <c r="I9" s="45"/>
      <c r="J9" s="45"/>
      <c r="K9" s="45"/>
      <c r="L9" s="45"/>
      <c r="M9" s="45"/>
      <c r="N9" s="45"/>
      <c r="O9" s="45"/>
      <c r="P9" s="45"/>
      <c r="Q9" s="45"/>
      <c r="R9" s="45"/>
      <c r="S9" s="45"/>
      <c r="T9" s="45"/>
      <c r="U9" s="45"/>
    </row>
  </sheetData>
  <sheetProtection/>
  <mergeCells count="44">
    <mergeCell ref="A2:U2"/>
    <mergeCell ref="A3:D3"/>
    <mergeCell ref="E3:F3"/>
    <mergeCell ref="G3:H3"/>
    <mergeCell ref="L3:M3"/>
    <mergeCell ref="N3:O3"/>
    <mergeCell ref="P3:Q3"/>
    <mergeCell ref="R3:S3"/>
    <mergeCell ref="T3:U3"/>
    <mergeCell ref="A4:J4"/>
    <mergeCell ref="K4:U4"/>
    <mergeCell ref="D5:I5"/>
    <mergeCell ref="O5:T5"/>
    <mergeCell ref="D6:E6"/>
    <mergeCell ref="F6:G6"/>
    <mergeCell ref="H6:I6"/>
    <mergeCell ref="O6:P6"/>
    <mergeCell ref="Q6:R6"/>
    <mergeCell ref="S6:T6"/>
    <mergeCell ref="B7:C7"/>
    <mergeCell ref="D7:E7"/>
    <mergeCell ref="F7:G7"/>
    <mergeCell ref="H7:I7"/>
    <mergeCell ref="K7:L7"/>
    <mergeCell ref="M7:N7"/>
    <mergeCell ref="O7:P7"/>
    <mergeCell ref="Q7:R7"/>
    <mergeCell ref="S7:T7"/>
    <mergeCell ref="B8:C8"/>
    <mergeCell ref="D8:E8"/>
    <mergeCell ref="F8:G8"/>
    <mergeCell ref="H8:I8"/>
    <mergeCell ref="K8:L8"/>
    <mergeCell ref="M8:N8"/>
    <mergeCell ref="O8:P8"/>
    <mergeCell ref="Q8:R8"/>
    <mergeCell ref="S8:T8"/>
    <mergeCell ref="A9:U9"/>
    <mergeCell ref="A5:A6"/>
    <mergeCell ref="J5:J6"/>
    <mergeCell ref="U5:U6"/>
    <mergeCell ref="B5:C6"/>
    <mergeCell ref="K5:L6"/>
    <mergeCell ref="M5:N6"/>
  </mergeCells>
  <printOptions/>
  <pageMargins left="0.5902777777777778" right="0.3145833333333333" top="0.9840277777777777" bottom="0.9840277777777777" header="0.5111111111111111" footer="0.511111111111111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11"/>
  <sheetViews>
    <sheetView zoomScaleSheetLayoutView="100" workbookViewId="0" topLeftCell="A1">
      <selection activeCell="O13" sqref="O13"/>
    </sheetView>
  </sheetViews>
  <sheetFormatPr defaultColWidth="9.00390625" defaultRowHeight="14.25"/>
  <cols>
    <col min="4" max="4" width="30.875" style="0" customWidth="1"/>
    <col min="5" max="5" width="10.125" style="0" customWidth="1"/>
    <col min="6" max="6" width="11.50390625" style="0" customWidth="1"/>
    <col min="7" max="7" width="11.75390625" style="0" customWidth="1"/>
    <col min="8" max="8" width="9.875" style="0" customWidth="1"/>
    <col min="9" max="9" width="11.125" style="0" customWidth="1"/>
    <col min="10" max="10" width="9.25390625" style="0" customWidth="1"/>
  </cols>
  <sheetData>
    <row r="1" ht="14.25">
      <c r="A1" t="s">
        <v>306</v>
      </c>
    </row>
    <row r="2" spans="1:10" ht="22.5">
      <c r="A2" s="1" t="s">
        <v>307</v>
      </c>
      <c r="B2" s="2"/>
      <c r="C2" s="2"/>
      <c r="D2" s="2"/>
      <c r="E2" s="2"/>
      <c r="F2" s="2"/>
      <c r="G2" s="2"/>
      <c r="H2" s="2"/>
      <c r="I2" s="2"/>
      <c r="J2" s="2"/>
    </row>
    <row r="3" spans="1:10" ht="13.5" customHeight="1">
      <c r="A3" s="3" t="s">
        <v>51</v>
      </c>
      <c r="B3" s="4"/>
      <c r="C3" s="4"/>
      <c r="D3" s="4"/>
      <c r="E3" s="5"/>
      <c r="F3" s="5"/>
      <c r="G3" s="5"/>
      <c r="H3" s="5"/>
      <c r="I3" s="26" t="s">
        <v>3</v>
      </c>
      <c r="J3" s="26"/>
    </row>
    <row r="4" spans="1:10" ht="15.75" customHeight="1">
      <c r="A4" s="6" t="s">
        <v>6</v>
      </c>
      <c r="B4" s="7"/>
      <c r="C4" s="7"/>
      <c r="D4" s="7"/>
      <c r="E4" s="8" t="s">
        <v>308</v>
      </c>
      <c r="F4" s="9" t="s">
        <v>309</v>
      </c>
      <c r="G4" s="6" t="s">
        <v>310</v>
      </c>
      <c r="H4" s="7"/>
      <c r="I4" s="7"/>
      <c r="J4" s="8" t="s">
        <v>311</v>
      </c>
    </row>
    <row r="5" spans="1:10" ht="14.25">
      <c r="A5" s="10" t="s">
        <v>59</v>
      </c>
      <c r="B5" s="11"/>
      <c r="C5" s="11"/>
      <c r="D5" s="12" t="s">
        <v>60</v>
      </c>
      <c r="E5" s="8"/>
      <c r="F5" s="9"/>
      <c r="G5" s="13" t="s">
        <v>302</v>
      </c>
      <c r="H5" s="12" t="s">
        <v>163</v>
      </c>
      <c r="I5" s="12" t="s">
        <v>164</v>
      </c>
      <c r="J5" s="8"/>
    </row>
    <row r="6" spans="1:10" ht="14.25">
      <c r="A6" s="14" t="s">
        <v>61</v>
      </c>
      <c r="B6" s="15" t="s">
        <v>62</v>
      </c>
      <c r="C6" s="12" t="s">
        <v>63</v>
      </c>
      <c r="D6" s="16" t="s">
        <v>64</v>
      </c>
      <c r="E6" s="13">
        <v>1</v>
      </c>
      <c r="F6" s="17">
        <v>2</v>
      </c>
      <c r="G6" s="17">
        <v>3</v>
      </c>
      <c r="H6" s="17">
        <v>4</v>
      </c>
      <c r="I6" s="17">
        <v>5</v>
      </c>
      <c r="J6" s="17">
        <v>6</v>
      </c>
    </row>
    <row r="7" spans="1:10" ht="24" customHeight="1">
      <c r="A7" s="18" t="s">
        <v>65</v>
      </c>
      <c r="B7" s="18"/>
      <c r="C7" s="18"/>
      <c r="D7" s="18"/>
      <c r="E7" s="19">
        <v>0</v>
      </c>
      <c r="F7" s="20">
        <v>10260000</v>
      </c>
      <c r="G7" s="20">
        <v>10260000</v>
      </c>
      <c r="H7" s="19">
        <v>0</v>
      </c>
      <c r="I7" s="27">
        <v>10260000</v>
      </c>
      <c r="J7" s="28">
        <v>0</v>
      </c>
    </row>
    <row r="8" spans="1:10" ht="14.25">
      <c r="A8" s="21" t="s">
        <v>118</v>
      </c>
      <c r="B8" s="22"/>
      <c r="C8" s="22" t="s">
        <v>67</v>
      </c>
      <c r="D8" s="22" t="s">
        <v>119</v>
      </c>
      <c r="E8" s="23">
        <v>0</v>
      </c>
      <c r="F8" s="23">
        <v>10260000</v>
      </c>
      <c r="G8" s="23">
        <v>10260000</v>
      </c>
      <c r="H8" s="23">
        <v>0</v>
      </c>
      <c r="I8" s="23">
        <v>10260000</v>
      </c>
      <c r="J8" s="23">
        <v>0</v>
      </c>
    </row>
    <row r="9" spans="1:10" ht="14.25">
      <c r="A9" s="21" t="s">
        <v>132</v>
      </c>
      <c r="B9" s="22"/>
      <c r="C9" s="22" t="s">
        <v>67</v>
      </c>
      <c r="D9" s="22" t="s">
        <v>133</v>
      </c>
      <c r="E9" s="23">
        <v>0</v>
      </c>
      <c r="F9" s="23">
        <v>10260000</v>
      </c>
      <c r="G9" s="23">
        <v>10260000</v>
      </c>
      <c r="H9" s="23">
        <v>0</v>
      </c>
      <c r="I9" s="23">
        <v>10260000</v>
      </c>
      <c r="J9" s="23">
        <v>0</v>
      </c>
    </row>
    <row r="10" spans="1:10" ht="14.25">
      <c r="A10" s="21" t="s">
        <v>134</v>
      </c>
      <c r="B10" s="22"/>
      <c r="C10" s="22" t="s">
        <v>67</v>
      </c>
      <c r="D10" s="22" t="s">
        <v>135</v>
      </c>
      <c r="E10" s="23">
        <v>0</v>
      </c>
      <c r="F10" s="23">
        <v>10260000</v>
      </c>
      <c r="G10" s="23">
        <v>10260000</v>
      </c>
      <c r="H10" s="23">
        <v>0</v>
      </c>
      <c r="I10" s="23">
        <v>10260000</v>
      </c>
      <c r="J10" s="23">
        <v>0</v>
      </c>
    </row>
    <row r="11" spans="1:10" ht="14.25">
      <c r="A11" s="24" t="s">
        <v>312</v>
      </c>
      <c r="B11" s="25"/>
      <c r="C11" s="25"/>
      <c r="D11" s="25"/>
      <c r="E11" s="25"/>
      <c r="F11" s="25"/>
      <c r="G11" s="25"/>
      <c r="H11" s="25"/>
      <c r="I11" s="25"/>
      <c r="J11" s="25"/>
    </row>
  </sheetData>
  <sheetProtection/>
  <mergeCells count="14">
    <mergeCell ref="A2:J2"/>
    <mergeCell ref="A3:D3"/>
    <mergeCell ref="I3:J3"/>
    <mergeCell ref="A4:D4"/>
    <mergeCell ref="G4:I4"/>
    <mergeCell ref="A5:C5"/>
    <mergeCell ref="A7:D7"/>
    <mergeCell ref="A8:C8"/>
    <mergeCell ref="A9:C9"/>
    <mergeCell ref="A10:C10"/>
    <mergeCell ref="A11:J11"/>
    <mergeCell ref="E4:E5"/>
    <mergeCell ref="F4:F5"/>
    <mergeCell ref="J4:J5"/>
  </mergeCells>
  <printOptions/>
  <pageMargins left="0.7479166666666667" right="0.7479166666666667" top="0.9840277777777777" bottom="0.9840277777777777" header="0.5111111111111111" footer="0.5111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大武口区石炭井办事处</dc:creator>
  <cp:keywords/>
  <dc:description/>
  <cp:lastModifiedBy>WPS_1527854231</cp:lastModifiedBy>
  <dcterms:created xsi:type="dcterms:W3CDTF">2019-09-10T08:44:08Z</dcterms:created>
  <dcterms:modified xsi:type="dcterms:W3CDTF">2021-06-16T10:14:45Z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2052-11.1.0.10577</vt:lpwstr>
  </property>
  <property fmtid="{D5CDD505-2E9C-101B-9397-08002B2CF9AE}" pid="4" name="I">
    <vt:lpwstr>C1864B7069B64FACAFB04CF56538218D</vt:lpwstr>
  </property>
</Properties>
</file>